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0 ALLE STADTTEILE\Kernstadt\freibad\000     Sanierung Freibad\Vergabeverfahren Planungsleistungen\Vergabe Tragwerksplanung\Veröffentlichung\"/>
    </mc:Choice>
  </mc:AlternateContent>
  <bookViews>
    <workbookView xWindow="0" yWindow="0" windowWidth="28800" windowHeight="12330" activeTab="1"/>
  </bookViews>
  <sheets>
    <sheet name="Honorarberechnung" sheetId="59" r:id="rId1"/>
    <sheet name="BW_01" sheetId="58" r:id="rId2"/>
  </sheets>
  <definedNames>
    <definedName name="_xlnm.Print_Area" localSheetId="1">BW_01!$A$1:$G$28</definedName>
    <definedName name="_xlnm.Print_Area" localSheetId="0">Honorarberechnung!$A$1:$E$18</definedName>
  </definedNames>
  <calcPr calcId="162913"/>
</workbook>
</file>

<file path=xl/calcChain.xml><?xml version="1.0" encoding="utf-8"?>
<calcChain xmlns="http://schemas.openxmlformats.org/spreadsheetml/2006/main">
  <c r="D8" i="59" l="1"/>
  <c r="B10" i="59" l="1"/>
  <c r="B9" i="59"/>
  <c r="F27" i="58" l="1"/>
  <c r="F26" i="58"/>
  <c r="F25" i="58"/>
  <c r="F24" i="58"/>
  <c r="F23" i="58"/>
  <c r="F22" i="58"/>
  <c r="F17" i="58" l="1"/>
  <c r="F15" i="58" l="1"/>
  <c r="F18" i="58"/>
  <c r="D19" i="58"/>
  <c r="F19" i="58" s="1"/>
  <c r="F14" i="58"/>
  <c r="F13" i="58"/>
  <c r="F9" i="58"/>
  <c r="F12" i="58"/>
  <c r="D5" i="58"/>
  <c r="F11" i="58"/>
  <c r="F4" i="58" l="1"/>
  <c r="D20" i="58"/>
  <c r="F20" i="58" l="1"/>
  <c r="F5" i="58" l="1"/>
  <c r="F28" i="58"/>
</calcChain>
</file>

<file path=xl/sharedStrings.xml><?xml version="1.0" encoding="utf-8"?>
<sst xmlns="http://schemas.openxmlformats.org/spreadsheetml/2006/main" count="62" uniqueCount="51">
  <si>
    <t>Kennung</t>
  </si>
  <si>
    <t>Bewerber</t>
  </si>
  <si>
    <t>Punkte</t>
  </si>
  <si>
    <t>Summe 
gesamt</t>
  </si>
  <si>
    <t>Erläuterungen</t>
  </si>
  <si>
    <t>Wichtung</t>
  </si>
  <si>
    <t>Bewertung</t>
  </si>
  <si>
    <t>0-5</t>
  </si>
  <si>
    <t>Name des Bewerbers</t>
  </si>
  <si>
    <t>max. erreichbare Punktzahl</t>
  </si>
  <si>
    <t xml:space="preserve">Erläuterungen </t>
  </si>
  <si>
    <t xml:space="preserve"> - Einzelbewertung Auswahlverfahren -</t>
  </si>
  <si>
    <t>Gesamthonorar</t>
  </si>
  <si>
    <t>U(m)/a = gemittelter Gesamtumsatz pro Jahr</t>
  </si>
  <si>
    <t>1,5 x des erwarteten Honorars</t>
  </si>
  <si>
    <t>Honorar netto 100 %</t>
  </si>
  <si>
    <t>BW_01</t>
  </si>
  <si>
    <t>Summe des sich bewerbenden Büros</t>
  </si>
  <si>
    <t>Gesamt</t>
  </si>
  <si>
    <t xml:space="preserve">HZ </t>
  </si>
  <si>
    <t xml:space="preserve"> Erklärung über den Gesamtumsatz des Bewerbers</t>
  </si>
  <si>
    <t>Nachweis der beruflichen Befähigung des sich bewerbenden Büros</t>
  </si>
  <si>
    <t>anrechenbare Kosten</t>
  </si>
  <si>
    <t>2-4</t>
  </si>
  <si>
    <t>1-2</t>
  </si>
  <si>
    <t>3-4</t>
  </si>
  <si>
    <t>Umsatz des Bewerbers der letzten 
3 Jahre (in EUR brutto) für vergleichbare Leistungen als Gewähr für eine beständige Abwicklung durch ausreichende Kapazität und wirtschaftliche Sicherheit über den Projektzeitraum</t>
  </si>
  <si>
    <t>0,75 % des erwarteten Honorars (netto ohne Einarbeitungszuschlag und Nebenkosten)</t>
  </si>
  <si>
    <t xml:space="preserve">    Nachweise der wirtschaftlichen und finanziellen 
    Leistungsfähigkeit </t>
  </si>
  <si>
    <t xml:space="preserve">   Technische Leistungsfähigkeit </t>
  </si>
  <si>
    <t>Anzahl der Mitarbeiter</t>
  </si>
  <si>
    <t>durchschnittliche bis hohe Vergleichbarkeit mit dem zu vergebenden Projekt und/oder nur 1 -2 Referenzen</t>
  </si>
  <si>
    <t>sehr hohe Vergleichbarkeit mit dem zu vergebenden Projekt und/oder mehrere vergleichbare Referenzen</t>
  </si>
  <si>
    <t>mind. 3 Mitarbeiter einschließlich Büroinhaber</t>
  </si>
  <si>
    <t>mind. 4 Mitarbeiter einschließlich Büroinhaber</t>
  </si>
  <si>
    <t>mind. 5 Mitarbeiter einschließlich Büroinhaber</t>
  </si>
  <si>
    <t>mind. 6 Mitarbeiter einschließlich Büroinhaber</t>
  </si>
  <si>
    <t>mehr als 6 Mitarbeiter einschl. Büroinhaber</t>
  </si>
  <si>
    <t>Erläuterung</t>
  </si>
  <si>
    <t>Anzahl der Mitarbeiter der letzten drei Jahre (gemittelt) als Gewähr für eine personelle Kontinuität</t>
  </si>
  <si>
    <t>geringe Vergleichbarkeit mit dem zu vergebenden Projekt und/oder nur 1  Referenz</t>
  </si>
  <si>
    <t>Nebenkosten 5 %</t>
  </si>
  <si>
    <t>III</t>
  </si>
  <si>
    <t>Mittelsatz</t>
  </si>
  <si>
    <t xml:space="preserve"> </t>
  </si>
  <si>
    <t>Tragwerksplanung für die Sanierung des Freibades  in Neustadt (Hessen) - LP 1 - 6, Leistungen des § 51 in Verbindung mit Anlage 14 HOAI</t>
  </si>
  <si>
    <t>LP 1 - 6</t>
  </si>
  <si>
    <t>U(m)/a  &gt; 10.000.- EUR und ≤ 15.000.- EUR</t>
  </si>
  <si>
    <t>U(m)/a &gt; 15.000.- EUR</t>
  </si>
  <si>
    <t>U(m)/a ≤ 10.000 .- EUR</t>
  </si>
  <si>
    <t>Nachweis von mind. 1 Referenzen "Tragwerksplanung bei Sanierung von Freibädern oder Anlagen  mit gleichen Planungsanforderungen" der letzten 10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</si>
</sst>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D_M_-;\-* #,##0.00\ _D_M_-;_-* &quot;-&quot;??\ _D_M_-;_-@_-"/>
    <numFmt numFmtId="165" formatCode="_-* #,##0\ _D_M_-;\-* #,##0\ _D_M_-;_-* &quot;-&quot;??\ _D_M_-;_-@_-"/>
  </numFmts>
  <fonts count="21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ill="1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4" borderId="0" xfId="0" applyFill="1" applyBorder="1"/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5" fillId="0" borderId="9" xfId="0" applyFont="1" applyBorder="1" applyAlignment="1">
      <alignment horizontal="center" vertical="center" wrapText="1"/>
    </xf>
    <xf numFmtId="0" fontId="0" fillId="0" borderId="10" xfId="0" applyBorder="1"/>
    <xf numFmtId="0" fontId="4" fillId="3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 applyAlignment="1">
      <alignment vertical="center"/>
    </xf>
    <xf numFmtId="0" fontId="5" fillId="0" borderId="0" xfId="0" applyFont="1"/>
    <xf numFmtId="165" fontId="5" fillId="0" borderId="0" xfId="1" applyNumberFormat="1" applyFont="1"/>
    <xf numFmtId="165" fontId="0" fillId="0" borderId="0" xfId="1" applyNumberFormat="1" applyFont="1"/>
    <xf numFmtId="165" fontId="17" fillId="0" borderId="0" xfId="1" applyNumberFormat="1" applyFont="1"/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65" fontId="18" fillId="0" borderId="0" xfId="1" applyNumberFormat="1" applyFont="1"/>
    <xf numFmtId="165" fontId="5" fillId="0" borderId="0" xfId="1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165" fontId="18" fillId="0" borderId="0" xfId="1" applyNumberFormat="1" applyFont="1" applyAlignment="1">
      <alignment horizontal="center"/>
    </xf>
    <xf numFmtId="165" fontId="0" fillId="0" borderId="0" xfId="1" applyNumberFormat="1" applyFont="1" applyAlignment="1" applyProtection="1">
      <alignment horizontal="center"/>
      <protection locked="0"/>
    </xf>
    <xf numFmtId="165" fontId="18" fillId="0" borderId="0" xfId="1" applyNumberFormat="1" applyFont="1" applyAlignment="1" applyProtection="1">
      <alignment horizontal="center"/>
      <protection locked="0"/>
    </xf>
    <xf numFmtId="0" fontId="5" fillId="0" borderId="22" xfId="0" applyFont="1" applyBorder="1"/>
    <xf numFmtId="165" fontId="0" fillId="0" borderId="22" xfId="1" applyNumberFormat="1" applyFont="1" applyBorder="1"/>
    <xf numFmtId="165" fontId="0" fillId="0" borderId="22" xfId="1" applyNumberFormat="1" applyFont="1" applyBorder="1" applyAlignment="1" applyProtection="1">
      <alignment horizontal="center"/>
      <protection locked="0"/>
    </xf>
    <xf numFmtId="165" fontId="0" fillId="0" borderId="22" xfId="1" applyNumberFormat="1" applyFont="1" applyBorder="1" applyAlignment="1">
      <alignment horizontal="center"/>
    </xf>
    <xf numFmtId="0" fontId="5" fillId="6" borderId="22" xfId="0" applyFont="1" applyFill="1" applyBorder="1"/>
    <xf numFmtId="165" fontId="0" fillId="6" borderId="22" xfId="1" applyNumberFormat="1" applyFont="1" applyFill="1" applyBorder="1"/>
    <xf numFmtId="165" fontId="0" fillId="6" borderId="22" xfId="1" applyNumberFormat="1" applyFont="1" applyFill="1" applyBorder="1" applyAlignment="1" applyProtection="1">
      <alignment horizontal="center"/>
      <protection locked="0"/>
    </xf>
    <xf numFmtId="165" fontId="18" fillId="6" borderId="22" xfId="1" applyNumberFormat="1" applyFont="1" applyFill="1" applyBorder="1" applyAlignment="1">
      <alignment horizontal="center"/>
    </xf>
    <xf numFmtId="165" fontId="5" fillId="0" borderId="22" xfId="1" applyNumberFormat="1" applyFont="1" applyBorder="1" applyAlignment="1">
      <alignment horizontal="center"/>
    </xf>
    <xf numFmtId="0" fontId="20" fillId="2" borderId="13" xfId="0" applyFont="1" applyFill="1" applyBorder="1" applyAlignment="1" applyProtection="1">
      <alignment horizontal="center" vertical="center" wrapText="1"/>
      <protection locked="0"/>
    </xf>
    <xf numFmtId="165" fontId="18" fillId="0" borderId="22" xfId="1" applyNumberFormat="1" applyFont="1" applyBorder="1"/>
    <xf numFmtId="0" fontId="9" fillId="7" borderId="19" xfId="0" applyFont="1" applyFill="1" applyBorder="1" applyAlignment="1">
      <alignment horizontal="left" vertical="center" wrapText="1"/>
    </xf>
    <xf numFmtId="0" fontId="10" fillId="7" borderId="0" xfId="0" applyFont="1" applyFill="1" applyBorder="1" applyAlignment="1">
      <alignment horizontal="left" wrapText="1"/>
    </xf>
    <xf numFmtId="0" fontId="5" fillId="7" borderId="0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9" fillId="2" borderId="13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/>
    <xf numFmtId="0" fontId="5" fillId="2" borderId="28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165" fontId="18" fillId="0" borderId="0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1" fillId="0" borderId="0" xfId="1" applyNumberFormat="1" applyFont="1" applyAlignment="1">
      <alignment horizontal="center"/>
    </xf>
    <xf numFmtId="165" fontId="1" fillId="0" borderId="22" xfId="1" applyNumberFormat="1" applyFont="1" applyBorder="1"/>
    <xf numFmtId="0" fontId="1" fillId="0" borderId="0" xfId="0" applyFont="1"/>
    <xf numFmtId="0" fontId="1" fillId="0" borderId="2" xfId="0" applyFont="1" applyFill="1" applyBorder="1" applyAlignment="1">
      <alignment horizontal="center" vertical="center" wrapText="1"/>
    </xf>
    <xf numFmtId="165" fontId="1" fillId="6" borderId="22" xfId="1" applyNumberFormat="1" applyFont="1" applyFill="1" applyBorder="1" applyAlignment="1">
      <alignment horizontal="center"/>
    </xf>
    <xf numFmtId="165" fontId="1" fillId="0" borderId="22" xfId="1" applyNumberFormat="1" applyFont="1" applyBorder="1" applyAlignment="1">
      <alignment horizontal="center"/>
    </xf>
    <xf numFmtId="0" fontId="9" fillId="3" borderId="9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wrapText="1"/>
    </xf>
    <xf numFmtId="0" fontId="0" fillId="0" borderId="2" xfId="0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0" fontId="6" fillId="2" borderId="23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3" borderId="19" xfId="0" applyFont="1" applyFill="1" applyBorder="1" applyAlignment="1">
      <alignment vertical="center" wrapText="1"/>
    </xf>
    <xf numFmtId="0" fontId="0" fillId="0" borderId="0" xfId="0" applyBorder="1" applyAlignment="1"/>
    <xf numFmtId="0" fontId="0" fillId="0" borderId="20" xfId="0" applyBorder="1" applyAlignment="1"/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wrapText="1"/>
    </xf>
    <xf numFmtId="0" fontId="0" fillId="0" borderId="24" xfId="0" applyFill="1" applyBorder="1" applyAlignment="1">
      <alignment horizontal="center" vertical="center"/>
    </xf>
    <xf numFmtId="0" fontId="9" fillId="5" borderId="9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wrapText="1"/>
    </xf>
    <xf numFmtId="0" fontId="15" fillId="5" borderId="3" xfId="0" applyFont="1" applyFill="1" applyBorder="1" applyAlignment="1">
      <alignment wrapText="1"/>
    </xf>
    <xf numFmtId="0" fontId="15" fillId="5" borderId="10" xfId="0" applyFont="1" applyFill="1" applyBorder="1" applyAlignment="1">
      <alignment wrapText="1"/>
    </xf>
    <xf numFmtId="16" fontId="6" fillId="2" borderId="23" xfId="0" applyNumberFormat="1" applyFon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12" xfId="0" applyBorder="1" applyAlignment="1">
      <alignment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17"/>
  <sheetViews>
    <sheetView view="pageBreakPreview" zoomScaleNormal="100" zoomScaleSheetLayoutView="100" workbookViewId="0">
      <selection activeCell="D4" sqref="D4"/>
    </sheetView>
  </sheetViews>
  <sheetFormatPr baseColWidth="10" defaultRowHeight="12.75" x14ac:dyDescent="0.2"/>
  <cols>
    <col min="1" max="1" width="25.5703125" customWidth="1"/>
    <col min="2" max="2" width="24.5703125" customWidth="1"/>
    <col min="3" max="3" width="23.42578125" customWidth="1"/>
    <col min="4" max="4" width="17.5703125" bestFit="1" customWidth="1"/>
    <col min="5" max="7" width="14.7109375" bestFit="1" customWidth="1"/>
  </cols>
  <sheetData>
    <row r="1" spans="1:7" x14ac:dyDescent="0.2">
      <c r="B1" s="35"/>
      <c r="C1" s="35"/>
      <c r="D1" s="35"/>
      <c r="E1" s="35"/>
      <c r="F1" s="35"/>
      <c r="G1" s="35"/>
    </row>
    <row r="2" spans="1:7" ht="30" customHeight="1" x14ac:dyDescent="0.2">
      <c r="A2" s="35" t="s">
        <v>18</v>
      </c>
      <c r="B2" s="36"/>
      <c r="C2" s="42" t="s">
        <v>22</v>
      </c>
      <c r="D2" s="42" t="s">
        <v>46</v>
      </c>
      <c r="E2" s="42" t="s">
        <v>19</v>
      </c>
      <c r="F2" s="36"/>
      <c r="G2" s="36"/>
    </row>
    <row r="3" spans="1:7" ht="30" customHeight="1" x14ac:dyDescent="0.2">
      <c r="A3" s="35" t="s">
        <v>15</v>
      </c>
      <c r="B3" s="36" t="s">
        <v>43</v>
      </c>
      <c r="C3" s="45">
        <v>85000</v>
      </c>
      <c r="D3" s="43">
        <v>9918</v>
      </c>
      <c r="E3" s="74" t="s">
        <v>42</v>
      </c>
      <c r="F3" s="37"/>
      <c r="G3" s="37"/>
    </row>
    <row r="4" spans="1:7" ht="25.5" customHeight="1" x14ac:dyDescent="0.2">
      <c r="A4" s="47"/>
      <c r="B4" s="57"/>
      <c r="C4" s="49"/>
      <c r="D4" s="55"/>
      <c r="E4" s="50"/>
      <c r="F4" s="37"/>
      <c r="G4" s="37"/>
    </row>
    <row r="5" spans="1:7" ht="25.5" customHeight="1" x14ac:dyDescent="0.2">
      <c r="A5" s="47"/>
      <c r="B5" s="48"/>
      <c r="C5" s="49"/>
      <c r="D5" s="55"/>
      <c r="E5" s="50"/>
      <c r="F5" s="37"/>
      <c r="G5" s="37"/>
    </row>
    <row r="6" spans="1:7" ht="25.5" customHeight="1" x14ac:dyDescent="0.2">
      <c r="A6" s="51" t="s">
        <v>41</v>
      </c>
      <c r="B6" s="52"/>
      <c r="C6" s="53"/>
      <c r="D6" s="78" t="s">
        <v>44</v>
      </c>
      <c r="E6" s="54"/>
      <c r="F6" s="37"/>
      <c r="G6" s="37"/>
    </row>
    <row r="7" spans="1:7" ht="24" customHeight="1" x14ac:dyDescent="0.2">
      <c r="A7" s="47" t="s">
        <v>12</v>
      </c>
      <c r="B7" s="75" t="s">
        <v>44</v>
      </c>
      <c r="C7" s="49"/>
      <c r="D7" s="79" t="s">
        <v>44</v>
      </c>
      <c r="E7" s="50"/>
      <c r="F7" s="37"/>
      <c r="G7" s="37"/>
    </row>
    <row r="8" spans="1:7" ht="25.5" customHeight="1" x14ac:dyDescent="0.2">
      <c r="A8" s="35"/>
      <c r="B8" s="37"/>
      <c r="C8" s="45"/>
      <c r="D8" s="43">
        <f>(8732+11103)/2</f>
        <v>9917.5</v>
      </c>
      <c r="E8" s="43"/>
      <c r="F8" s="37"/>
      <c r="G8" s="37"/>
    </row>
    <row r="9" spans="1:7" ht="29.25" customHeight="1" x14ac:dyDescent="0.2">
      <c r="A9" s="35">
        <v>0.75</v>
      </c>
      <c r="B9" s="36">
        <f>D3*0.75</f>
        <v>7438.5</v>
      </c>
      <c r="C9" s="46"/>
      <c r="D9" s="74" t="s">
        <v>44</v>
      </c>
      <c r="E9" s="44"/>
      <c r="F9" s="36"/>
      <c r="G9" s="36"/>
    </row>
    <row r="10" spans="1:7" ht="27.75" customHeight="1" x14ac:dyDescent="0.2">
      <c r="A10" s="35">
        <v>1.5</v>
      </c>
      <c r="B10" s="36">
        <f>D3*1.5</f>
        <v>14877</v>
      </c>
      <c r="C10" s="46"/>
      <c r="D10" s="44"/>
      <c r="E10" s="44"/>
      <c r="F10" s="36"/>
      <c r="G10" s="36"/>
    </row>
    <row r="11" spans="1:7" ht="26.25" customHeight="1" x14ac:dyDescent="0.2">
      <c r="B11" s="37"/>
      <c r="C11" s="45"/>
      <c r="D11" s="73"/>
      <c r="E11" s="43"/>
      <c r="F11" s="37"/>
      <c r="G11" s="37"/>
    </row>
    <row r="12" spans="1:7" ht="26.25" customHeight="1" x14ac:dyDescent="0.2">
      <c r="B12" s="37"/>
      <c r="C12" s="37"/>
      <c r="D12" s="73"/>
      <c r="E12" s="37"/>
      <c r="F12" s="37"/>
      <c r="G12" s="37"/>
    </row>
    <row r="13" spans="1:7" ht="25.5" customHeight="1" x14ac:dyDescent="0.2">
      <c r="A13" s="76" t="s">
        <v>44</v>
      </c>
      <c r="D13" s="43"/>
    </row>
    <row r="14" spans="1:7" ht="27.75" customHeight="1" x14ac:dyDescent="0.2">
      <c r="A14" s="76" t="s">
        <v>44</v>
      </c>
      <c r="B14" s="36"/>
      <c r="C14" s="41"/>
      <c r="D14" s="72"/>
      <c r="E14" s="36"/>
      <c r="F14" s="36"/>
      <c r="G14" s="38"/>
    </row>
    <row r="15" spans="1:7" ht="26.25" customHeight="1" x14ac:dyDescent="0.2">
      <c r="A15" s="76" t="s">
        <v>44</v>
      </c>
      <c r="B15" s="36" t="s">
        <v>44</v>
      </c>
      <c r="C15" s="41"/>
      <c r="D15" s="72"/>
      <c r="E15" s="36"/>
      <c r="F15" s="36"/>
      <c r="G15" s="38"/>
    </row>
    <row r="16" spans="1:7" x14ac:dyDescent="0.2">
      <c r="B16" s="36"/>
      <c r="C16" s="36"/>
      <c r="D16" s="36"/>
      <c r="E16" s="36"/>
      <c r="F16" s="36"/>
      <c r="G16" s="36"/>
    </row>
    <row r="17" spans="2:2" x14ac:dyDescent="0.2">
      <c r="B17" s="36"/>
    </row>
  </sheetData>
  <phoneticPr fontId="16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N28"/>
  <sheetViews>
    <sheetView tabSelected="1" view="pageBreakPreview" zoomScale="85" zoomScaleNormal="85" zoomScaleSheetLayoutView="85" workbookViewId="0">
      <selection sqref="A1:G1"/>
    </sheetView>
  </sheetViews>
  <sheetFormatPr baseColWidth="10" defaultRowHeight="12.75" x14ac:dyDescent="0.2"/>
  <cols>
    <col min="1" max="1" width="5.85546875" style="3" customWidth="1"/>
    <col min="2" max="2" width="12.42578125" style="3" customWidth="1"/>
    <col min="3" max="3" width="41.7109375" style="2" customWidth="1"/>
    <col min="4" max="4" width="13.28515625" style="2" customWidth="1"/>
    <col min="5" max="5" width="9.5703125" style="2" customWidth="1"/>
    <col min="6" max="6" width="19.140625" style="2" customWidth="1"/>
    <col min="7" max="7" width="37.85546875" customWidth="1"/>
    <col min="8" max="13" width="11.42578125" style="4"/>
    <col min="14" max="14" width="28.28515625" style="4" customWidth="1"/>
  </cols>
  <sheetData>
    <row r="1" spans="1:14" ht="48.75" customHeight="1" x14ac:dyDescent="0.2">
      <c r="A1" s="91" t="s">
        <v>45</v>
      </c>
      <c r="B1" s="92"/>
      <c r="C1" s="92"/>
      <c r="D1" s="92"/>
      <c r="E1" s="92"/>
      <c r="F1" s="92"/>
      <c r="G1" s="93"/>
    </row>
    <row r="2" spans="1:14" ht="19.5" customHeight="1" x14ac:dyDescent="0.2">
      <c r="A2" s="94" t="s">
        <v>11</v>
      </c>
      <c r="B2" s="95"/>
      <c r="C2" s="95"/>
      <c r="D2" s="95"/>
      <c r="E2" s="95"/>
      <c r="F2" s="95"/>
      <c r="G2" s="96"/>
    </row>
    <row r="3" spans="1:14" s="1" customFormat="1" ht="15.75" x14ac:dyDescent="0.25">
      <c r="A3" s="97" t="s">
        <v>0</v>
      </c>
      <c r="B3" s="98"/>
      <c r="C3" s="19" t="s">
        <v>1</v>
      </c>
      <c r="D3" s="6" t="s">
        <v>5</v>
      </c>
      <c r="E3" s="17" t="s">
        <v>2</v>
      </c>
      <c r="F3" s="17" t="s">
        <v>6</v>
      </c>
      <c r="G3" s="24" t="s">
        <v>4</v>
      </c>
      <c r="H3" s="33"/>
      <c r="I3" s="33"/>
      <c r="J3" s="33"/>
      <c r="K3" s="33"/>
      <c r="L3" s="33"/>
      <c r="M3" s="33"/>
      <c r="N3" s="33"/>
    </row>
    <row r="4" spans="1:14" ht="18" customHeight="1" x14ac:dyDescent="0.2">
      <c r="A4" s="99"/>
      <c r="B4" s="100"/>
      <c r="C4" s="8" t="s">
        <v>9</v>
      </c>
      <c r="D4" s="7"/>
      <c r="E4" s="7"/>
      <c r="F4" s="7">
        <f>F9+F15</f>
        <v>500</v>
      </c>
      <c r="G4" s="25"/>
    </row>
    <row r="5" spans="1:14" ht="26.25" customHeight="1" x14ac:dyDescent="0.2">
      <c r="A5" s="101" t="s">
        <v>16</v>
      </c>
      <c r="B5" s="102"/>
      <c r="C5" s="18" t="s">
        <v>8</v>
      </c>
      <c r="D5" s="11">
        <f>D9+D15</f>
        <v>100</v>
      </c>
      <c r="E5" s="71" t="s">
        <v>7</v>
      </c>
      <c r="F5" s="103">
        <f>SUM(F12:F14,F18:F20,F23:F27)</f>
        <v>0</v>
      </c>
      <c r="G5" s="26"/>
    </row>
    <row r="6" spans="1:14" ht="29.25" customHeight="1" x14ac:dyDescent="0.35">
      <c r="A6" s="105" t="s">
        <v>3</v>
      </c>
      <c r="B6" s="102"/>
      <c r="C6" s="8"/>
      <c r="D6" s="12"/>
      <c r="E6" s="8"/>
      <c r="F6" s="104"/>
      <c r="G6" s="26"/>
    </row>
    <row r="7" spans="1:14" ht="30.75" hidden="1" customHeight="1" x14ac:dyDescent="0.35">
      <c r="A7" s="27"/>
      <c r="B7" s="14"/>
      <c r="C7" s="15"/>
      <c r="D7" s="15"/>
      <c r="E7" s="15"/>
      <c r="F7" s="16"/>
      <c r="G7" s="28"/>
    </row>
    <row r="8" spans="1:14" s="5" customFormat="1" ht="36" customHeight="1" x14ac:dyDescent="0.35">
      <c r="A8" s="80"/>
      <c r="B8" s="81"/>
      <c r="C8" s="81"/>
      <c r="D8" s="10"/>
      <c r="E8" s="9"/>
      <c r="F8" s="10"/>
      <c r="G8" s="29"/>
    </row>
    <row r="9" spans="1:14" s="5" customFormat="1" ht="36" customHeight="1" x14ac:dyDescent="0.35">
      <c r="A9" s="80" t="s">
        <v>28</v>
      </c>
      <c r="B9" s="81"/>
      <c r="C9" s="81"/>
      <c r="D9" s="10">
        <v>10</v>
      </c>
      <c r="E9" s="9"/>
      <c r="F9" s="10">
        <f>D9*5</f>
        <v>50</v>
      </c>
      <c r="G9" s="29"/>
    </row>
    <row r="10" spans="1:14" s="13" customFormat="1" ht="28.5" customHeight="1" x14ac:dyDescent="0.2">
      <c r="A10" s="83" t="s">
        <v>20</v>
      </c>
      <c r="B10" s="84"/>
      <c r="C10" s="84"/>
      <c r="D10" s="85"/>
      <c r="E10" s="85"/>
      <c r="F10" s="85"/>
      <c r="G10" s="86"/>
      <c r="H10" s="5"/>
      <c r="I10" s="5"/>
      <c r="J10" s="5"/>
      <c r="K10" s="5"/>
      <c r="L10" s="5"/>
      <c r="M10" s="5"/>
      <c r="N10" s="5"/>
    </row>
    <row r="11" spans="1:14" s="3" customFormat="1" ht="111" customHeight="1" x14ac:dyDescent="0.2">
      <c r="A11" s="87"/>
      <c r="B11" s="88"/>
      <c r="C11" s="20" t="s">
        <v>26</v>
      </c>
      <c r="D11" s="20">
        <v>10</v>
      </c>
      <c r="E11" s="20" t="s">
        <v>7</v>
      </c>
      <c r="F11" s="21">
        <f>5*D11</f>
        <v>50</v>
      </c>
      <c r="G11" s="30" t="s">
        <v>4</v>
      </c>
      <c r="H11" s="34"/>
      <c r="I11" s="34"/>
      <c r="J11" s="39"/>
      <c r="K11" s="39"/>
      <c r="L11" s="34"/>
      <c r="M11" s="34"/>
      <c r="N11" s="34"/>
    </row>
    <row r="12" spans="1:14" s="4" customFormat="1" ht="48" customHeight="1" x14ac:dyDescent="0.2">
      <c r="A12" s="82">
        <v>1</v>
      </c>
      <c r="B12" s="82"/>
      <c r="C12" s="77" t="s">
        <v>49</v>
      </c>
      <c r="D12" s="63">
        <v>10</v>
      </c>
      <c r="E12" s="63"/>
      <c r="F12" s="63">
        <f>D12*E12</f>
        <v>0</v>
      </c>
      <c r="G12" s="64" t="s">
        <v>27</v>
      </c>
      <c r="J12" s="40"/>
      <c r="K12" s="5"/>
    </row>
    <row r="13" spans="1:14" s="4" customFormat="1" ht="35.1" customHeight="1" x14ac:dyDescent="0.2">
      <c r="A13" s="89" t="s">
        <v>23</v>
      </c>
      <c r="B13" s="90"/>
      <c r="C13" s="77" t="s">
        <v>47</v>
      </c>
      <c r="D13" s="63">
        <v>10</v>
      </c>
      <c r="E13" s="63"/>
      <c r="F13" s="63">
        <f>D13*E13</f>
        <v>0</v>
      </c>
      <c r="G13" s="64" t="s">
        <v>13</v>
      </c>
      <c r="J13" s="40"/>
      <c r="K13" s="5"/>
    </row>
    <row r="14" spans="1:14" s="4" customFormat="1" ht="35.1" customHeight="1" x14ac:dyDescent="0.2">
      <c r="A14" s="82">
        <v>5</v>
      </c>
      <c r="B14" s="82"/>
      <c r="C14" s="77" t="s">
        <v>48</v>
      </c>
      <c r="D14" s="63">
        <v>10</v>
      </c>
      <c r="E14" s="63"/>
      <c r="F14" s="63">
        <f>D14*E14</f>
        <v>0</v>
      </c>
      <c r="G14" s="64" t="s">
        <v>14</v>
      </c>
      <c r="J14" s="40"/>
      <c r="K14" s="5"/>
    </row>
    <row r="15" spans="1:14" s="5" customFormat="1" ht="42.75" customHeight="1" x14ac:dyDescent="0.35">
      <c r="A15" s="106" t="s">
        <v>29</v>
      </c>
      <c r="B15" s="107"/>
      <c r="C15" s="107"/>
      <c r="D15" s="22">
        <v>90</v>
      </c>
      <c r="E15" s="23"/>
      <c r="F15" s="22">
        <f>D15*5</f>
        <v>450</v>
      </c>
      <c r="G15" s="31"/>
      <c r="H15" s="4"/>
      <c r="I15" s="4"/>
      <c r="L15" s="4"/>
      <c r="M15" s="4"/>
    </row>
    <row r="16" spans="1:14" s="13" customFormat="1" ht="28.5" customHeight="1" x14ac:dyDescent="0.2">
      <c r="A16" s="109" t="s">
        <v>21</v>
      </c>
      <c r="B16" s="110"/>
      <c r="C16" s="110"/>
      <c r="D16" s="111"/>
      <c r="E16" s="111"/>
      <c r="F16" s="111"/>
      <c r="G16" s="112"/>
      <c r="H16" s="5"/>
      <c r="I16" s="5"/>
      <c r="J16" s="5"/>
      <c r="K16" s="5"/>
      <c r="L16" s="5"/>
      <c r="M16" s="5"/>
      <c r="N16" s="5"/>
    </row>
    <row r="17" spans="1:7" s="4" customFormat="1" ht="93" customHeight="1" x14ac:dyDescent="0.2">
      <c r="A17" s="113"/>
      <c r="B17" s="88"/>
      <c r="C17" s="20" t="s">
        <v>50</v>
      </c>
      <c r="D17" s="20">
        <v>75</v>
      </c>
      <c r="E17" s="20" t="s">
        <v>7</v>
      </c>
      <c r="F17" s="21">
        <f>5*D17</f>
        <v>375</v>
      </c>
      <c r="G17" s="32" t="s">
        <v>10</v>
      </c>
    </row>
    <row r="18" spans="1:7" s="4" customFormat="1" ht="63.75" customHeight="1" x14ac:dyDescent="0.2">
      <c r="A18" s="114" t="s">
        <v>24</v>
      </c>
      <c r="B18" s="115"/>
      <c r="C18" s="65" t="s">
        <v>40</v>
      </c>
      <c r="D18" s="66">
        <v>75</v>
      </c>
      <c r="E18" s="66"/>
      <c r="F18" s="66">
        <f>D18*E18</f>
        <v>0</v>
      </c>
      <c r="G18" s="65"/>
    </row>
    <row r="19" spans="1:7" s="4" customFormat="1" ht="63" customHeight="1" x14ac:dyDescent="0.2">
      <c r="A19" s="116" t="s">
        <v>25</v>
      </c>
      <c r="B19" s="114"/>
      <c r="C19" s="65" t="s">
        <v>31</v>
      </c>
      <c r="D19" s="66">
        <f>D18</f>
        <v>75</v>
      </c>
      <c r="E19" s="66"/>
      <c r="F19" s="66">
        <f>D19*E19</f>
        <v>0</v>
      </c>
      <c r="G19" s="66"/>
    </row>
    <row r="20" spans="1:7" s="4" customFormat="1" ht="69" customHeight="1" x14ac:dyDescent="0.2">
      <c r="A20" s="108">
        <v>5</v>
      </c>
      <c r="B20" s="108"/>
      <c r="C20" s="65" t="s">
        <v>32</v>
      </c>
      <c r="D20" s="66">
        <f>D19</f>
        <v>75</v>
      </c>
      <c r="E20" s="66"/>
      <c r="F20" s="66">
        <f>D20*E20</f>
        <v>0</v>
      </c>
      <c r="G20" s="65"/>
    </row>
    <row r="21" spans="1:7" ht="33.75" customHeight="1" x14ac:dyDescent="0.2">
      <c r="A21" s="120" t="s">
        <v>30</v>
      </c>
      <c r="B21" s="121"/>
      <c r="C21" s="121"/>
      <c r="D21" s="122"/>
      <c r="E21" s="122"/>
      <c r="F21" s="122"/>
      <c r="G21" s="123"/>
    </row>
    <row r="22" spans="1:7" ht="42" customHeight="1" x14ac:dyDescent="0.2">
      <c r="A22" s="58"/>
      <c r="B22" s="59"/>
      <c r="C22" s="62" t="s">
        <v>39</v>
      </c>
      <c r="D22" s="60">
        <v>15</v>
      </c>
      <c r="E22" s="60" t="s">
        <v>7</v>
      </c>
      <c r="F22" s="56">
        <f>5*D22</f>
        <v>75</v>
      </c>
      <c r="G22" s="60" t="s">
        <v>38</v>
      </c>
    </row>
    <row r="23" spans="1:7" ht="33" customHeight="1" x14ac:dyDescent="0.2">
      <c r="A23" s="115">
        <v>1</v>
      </c>
      <c r="B23" s="115"/>
      <c r="C23" s="61" t="s">
        <v>33</v>
      </c>
      <c r="D23" s="67">
        <v>15</v>
      </c>
      <c r="E23" s="67"/>
      <c r="F23" s="67">
        <f>D23*E23</f>
        <v>0</v>
      </c>
      <c r="G23" s="68"/>
    </row>
    <row r="24" spans="1:7" ht="30.75" customHeight="1" x14ac:dyDescent="0.2">
      <c r="A24" s="115">
        <v>2</v>
      </c>
      <c r="B24" s="115"/>
      <c r="C24" s="61" t="s">
        <v>34</v>
      </c>
      <c r="D24" s="67">
        <v>15</v>
      </c>
      <c r="E24" s="67"/>
      <c r="F24" s="67">
        <f>D24*E24</f>
        <v>0</v>
      </c>
      <c r="G24" s="68"/>
    </row>
    <row r="25" spans="1:7" ht="33" customHeight="1" x14ac:dyDescent="0.2">
      <c r="A25" s="115">
        <v>3</v>
      </c>
      <c r="B25" s="115"/>
      <c r="C25" s="61" t="s">
        <v>35</v>
      </c>
      <c r="D25" s="67">
        <v>15</v>
      </c>
      <c r="E25" s="67"/>
      <c r="F25" s="67">
        <f>D25*E25</f>
        <v>0</v>
      </c>
      <c r="G25" s="68"/>
    </row>
    <row r="26" spans="1:7" ht="27.75" customHeight="1" x14ac:dyDescent="0.2">
      <c r="A26" s="115">
        <v>4</v>
      </c>
      <c r="B26" s="115"/>
      <c r="C26" s="61" t="s">
        <v>36</v>
      </c>
      <c r="D26" s="67">
        <v>15</v>
      </c>
      <c r="E26" s="67"/>
      <c r="F26" s="67">
        <f>D26*E26</f>
        <v>0</v>
      </c>
      <c r="G26" s="68"/>
    </row>
    <row r="27" spans="1:7" ht="30.75" customHeight="1" x14ac:dyDescent="0.2">
      <c r="A27" s="115">
        <v>5</v>
      </c>
      <c r="B27" s="115"/>
      <c r="C27" s="61" t="s">
        <v>37</v>
      </c>
      <c r="D27" s="67">
        <v>15</v>
      </c>
      <c r="E27" s="67"/>
      <c r="F27" s="67">
        <f>D27*E27</f>
        <v>0</v>
      </c>
      <c r="G27" s="68"/>
    </row>
    <row r="28" spans="1:7" ht="36.75" customHeight="1" x14ac:dyDescent="0.2">
      <c r="A28" s="117" t="s">
        <v>17</v>
      </c>
      <c r="B28" s="118"/>
      <c r="C28" s="118"/>
      <c r="D28" s="118"/>
      <c r="E28" s="119"/>
      <c r="F28" s="70">
        <f>SUM(F12:F14,F18:F20,F23:F27)</f>
        <v>0</v>
      </c>
      <c r="G28" s="69"/>
    </row>
  </sheetData>
  <mergeCells count="27">
    <mergeCell ref="A28:E28"/>
    <mergeCell ref="A21:G21"/>
    <mergeCell ref="A23:B23"/>
    <mergeCell ref="A25:B25"/>
    <mergeCell ref="A26:B26"/>
    <mergeCell ref="A24:B24"/>
    <mergeCell ref="A27:B27"/>
    <mergeCell ref="A15:C15"/>
    <mergeCell ref="A20:B20"/>
    <mergeCell ref="A16:G16"/>
    <mergeCell ref="A17:B17"/>
    <mergeCell ref="A18:B18"/>
    <mergeCell ref="A19:B19"/>
    <mergeCell ref="A1:G1"/>
    <mergeCell ref="A2:G2"/>
    <mergeCell ref="A3:B3"/>
    <mergeCell ref="A4:B4"/>
    <mergeCell ref="A5:B5"/>
    <mergeCell ref="F5:F6"/>
    <mergeCell ref="A6:B6"/>
    <mergeCell ref="A9:C9"/>
    <mergeCell ref="A8:C8"/>
    <mergeCell ref="A14:B14"/>
    <mergeCell ref="A10:G10"/>
    <mergeCell ref="A11:B11"/>
    <mergeCell ref="A12:B12"/>
    <mergeCell ref="A13:B13"/>
  </mergeCells>
  <phoneticPr fontId="0" type="noConversion"/>
  <pageMargins left="0.78740157480314965" right="0.78740157480314965" top="0.59055118110236227" bottom="0.59055118110236227" header="0.51181102362204722" footer="0.51181102362204722"/>
  <pageSetup paperSize="9" scale="62" fitToHeight="0" orientation="portrait" r:id="rId1"/>
  <headerFooter alignWithMargins="0">
    <oddFooter>&amp;CSeite &amp;P von &amp;N&amp;R&amp;A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d5bbefce-9428-4e93-b9a8-89afa8e2708f</BSO999929>
</file>

<file path=customXml/itemProps1.xml><?xml version="1.0" encoding="utf-8"?>
<ds:datastoreItem xmlns:ds="http://schemas.openxmlformats.org/officeDocument/2006/customXml" ds:itemID="{324AEED2-72C7-4EA5-B9AF-944969BD579C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Honorarberechnung</vt:lpstr>
      <vt:lpstr>BW_01</vt:lpstr>
      <vt:lpstr>BW_01!Druckbereich</vt:lpstr>
      <vt:lpstr>Honorarberechnung!Druckbereich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Heiko Müller</dc:creator>
  <cp:lastModifiedBy>Thomas Dickhaut</cp:lastModifiedBy>
  <cp:lastPrinted>2017-12-04T10:23:13Z</cp:lastPrinted>
  <dcterms:created xsi:type="dcterms:W3CDTF">2001-01-29T12:13:30Z</dcterms:created>
  <dcterms:modified xsi:type="dcterms:W3CDTF">2018-06-15T08:19:46Z</dcterms:modified>
</cp:coreProperties>
</file>