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0 ALLE STADTTEILE\Kernstadt\freibad\000     Sanierung Freibad\Vergabeverfahren Planungsleistungen\Vergabe TGA -Elektro\Veröffentlichung\"/>
    </mc:Choice>
  </mc:AlternateContent>
  <bookViews>
    <workbookView xWindow="0" yWindow="0" windowWidth="28800" windowHeight="12330" tabRatio="795" activeTab="1"/>
  </bookViews>
  <sheets>
    <sheet name="Bewertungsübersicht" sheetId="13" r:id="rId1"/>
    <sheet name="BW_01 " sheetId="26" r:id="rId2"/>
    <sheet name="Tabelle1" sheetId="23" r:id="rId3"/>
  </sheets>
  <definedNames>
    <definedName name="_xlnm.Print_Area" localSheetId="0">Bewertungsübersicht!$A$1:$J$7</definedName>
    <definedName name="_xlnm.Print_Area" localSheetId="1">'BW_01 '!$A$1:$F$76</definedName>
  </definedNames>
  <calcPr calcId="162913"/>
</workbook>
</file>

<file path=xl/calcChain.xml><?xml version="1.0" encoding="utf-8"?>
<calcChain xmlns="http://schemas.openxmlformats.org/spreadsheetml/2006/main">
  <c r="I5" i="13" l="1"/>
  <c r="E51" i="26" l="1"/>
  <c r="E50" i="26"/>
  <c r="E49" i="26"/>
  <c r="E48" i="26"/>
  <c r="E47" i="26"/>
  <c r="E46" i="26"/>
  <c r="E45" i="26"/>
  <c r="E44" i="26"/>
  <c r="E43" i="26"/>
  <c r="E42" i="26"/>
  <c r="E52" i="26" l="1"/>
  <c r="C3" i="26"/>
  <c r="E75" i="26"/>
  <c r="E74" i="26"/>
  <c r="E73" i="26"/>
  <c r="E72" i="26"/>
  <c r="E71" i="26"/>
  <c r="E70" i="26"/>
  <c r="I7" i="13" l="1"/>
  <c r="I6" i="13"/>
  <c r="E9" i="26" l="1"/>
  <c r="E6" i="26"/>
  <c r="E17" i="26"/>
  <c r="E23" i="26"/>
  <c r="E12" i="26"/>
  <c r="E26" i="26"/>
  <c r="E25" i="26"/>
  <c r="E24" i="26"/>
  <c r="E15" i="26"/>
  <c r="E14" i="26"/>
  <c r="E13" i="26"/>
  <c r="E16" i="26" l="1"/>
  <c r="E27" i="26"/>
  <c r="E56" i="26"/>
  <c r="E55" i="26"/>
  <c r="E54" i="26"/>
  <c r="E28" i="26"/>
  <c r="E29" i="26"/>
  <c r="E21" i="26"/>
  <c r="E20" i="26"/>
  <c r="E19" i="26"/>
  <c r="E10" i="26"/>
  <c r="E8" i="26"/>
  <c r="E18" i="26"/>
  <c r="E7" i="26"/>
  <c r="E30" i="26"/>
  <c r="E31" i="26"/>
  <c r="E11" i="26" l="1"/>
  <c r="E22" i="26"/>
  <c r="E57" i="26"/>
  <c r="E65" i="26" l="1"/>
  <c r="E64" i="26"/>
  <c r="E59" i="26"/>
  <c r="E58" i="26"/>
  <c r="E53" i="26"/>
  <c r="E37" i="26"/>
  <c r="E36" i="26"/>
  <c r="J5" i="13"/>
  <c r="J6" i="13"/>
  <c r="J7" i="13"/>
  <c r="E60" i="26" l="1"/>
  <c r="E68" i="26"/>
  <c r="E38" i="26"/>
  <c r="E61" i="26" l="1"/>
  <c r="E39" i="26"/>
  <c r="E67" i="26"/>
  <c r="E66" i="26"/>
  <c r="E33" i="26"/>
  <c r="E32" i="26"/>
  <c r="E5" i="26" l="1"/>
  <c r="E76" i="26"/>
  <c r="E69" i="26"/>
  <c r="E62" i="26"/>
  <c r="E63" i="26" s="1"/>
  <c r="E40" i="26"/>
  <c r="E41" i="26" s="1"/>
</calcChain>
</file>

<file path=xl/sharedStrings.xml><?xml version="1.0" encoding="utf-8"?>
<sst xmlns="http://schemas.openxmlformats.org/spreadsheetml/2006/main" count="127" uniqueCount="85">
  <si>
    <t>Kennung</t>
  </si>
  <si>
    <t>Projektorganisation</t>
  </si>
  <si>
    <t>erreichte Gesamtpunktzahl (max. 500)</t>
  </si>
  <si>
    <t>Platzierung</t>
  </si>
  <si>
    <t>Name</t>
  </si>
  <si>
    <t>Ranking</t>
  </si>
  <si>
    <t>0-5</t>
  </si>
  <si>
    <t>Erläuterungen</t>
  </si>
  <si>
    <t xml:space="preserve"> </t>
  </si>
  <si>
    <t xml:space="preserve">Punkte
</t>
  </si>
  <si>
    <t xml:space="preserve">Faktor
</t>
  </si>
  <si>
    <t>max. 100</t>
  </si>
  <si>
    <t xml:space="preserve">Bewertung
</t>
  </si>
  <si>
    <t>Präsentation eines vergleichbaren Projekts</t>
  </si>
  <si>
    <t>Persönlichkeit, so dass Projektziele nur unwahrscheinlich erreichbar erscheinen</t>
  </si>
  <si>
    <t>Persönlichkeit, so dass Projektziele erreichbar erscheinen</t>
  </si>
  <si>
    <t>Persönlichkeit, so dass Projektziele sehr sicher erreichbar erscheinen</t>
  </si>
  <si>
    <t>Honorar</t>
  </si>
  <si>
    <t>Organisation des Planungsbüros</t>
  </si>
  <si>
    <t>BW_01</t>
  </si>
  <si>
    <t>BW_02</t>
  </si>
  <si>
    <t>Bw_03</t>
  </si>
  <si>
    <t>2-3</t>
  </si>
  <si>
    <t>3-4</t>
  </si>
  <si>
    <t>4-5</t>
  </si>
  <si>
    <t>2-4</t>
  </si>
  <si>
    <t>Beruflicher Werdegang und Qualifikation</t>
  </si>
  <si>
    <t>Vorstellung eines vergleichbaren Projekts</t>
  </si>
  <si>
    <t>günstigstes Angebot</t>
  </si>
  <si>
    <t>weniger als 5 Jahre Berufserfahrung oder keine einschlägige Erfahrung</t>
  </si>
  <si>
    <t>zwischen 5 und 10 Jahre Berufserfahrung oder nur geringe einschlägige Erfahrungen</t>
  </si>
  <si>
    <t>zwischen 5 und 10 Jahren Berufserfahrung, hohe einschlägige Erfahrungen, ggf. Zusatzqualifikation</t>
  </si>
  <si>
    <t>Qualifikation und Erfahrung des Projektleiters</t>
  </si>
  <si>
    <t>Qualifikation und Erfahrung des stellvertretenden Projektleiters</t>
  </si>
  <si>
    <t>Keine Struktur erkennbar, keine Aussagen zu Schnittstellen, Arbeitsschritte obliegen verschiedenen Mitarbeitern, keine nachvollziehbaren Arbeitsabläufe</t>
  </si>
  <si>
    <t>Positionen einfach besetzt, keine konkreten Aussagen zur Verfügbarkeit, Schnittstellendefinition und Arbeitsabläufen, wenig strukturiert</t>
  </si>
  <si>
    <t>eindeutige Definition der Arbeitsabläufe, Schnittstellen und Aufgabenverteilung, klare Strukturen</t>
  </si>
  <si>
    <t>Abstimmung mit AG und externen Planern, Sicherstellung der Präsenz und Erreichbarkeit</t>
  </si>
  <si>
    <t xml:space="preserve">Sehr klare Strukturen, Projektteam sehr harmonisch und eingespielt, sehr gut organisierte Aufgabenverteilung und Arbeitsabläufe </t>
  </si>
  <si>
    <t>keine Angaben zu Vertretungsregelungen, seltene Abstimmungstermine mit AG und ext. Planern, Behördeneinbindung nicht dargestellt, geringe Aussagekraft zur Erreichbarkeit, daher geringe Qualitäten zu erwarten</t>
  </si>
  <si>
    <t>Einschätzung der Kommunikationsfähigkeit, Kooperationsbereitschaft und des Durchsetzungsvermögen der Projektverantwortlichen</t>
  </si>
  <si>
    <t>das Projekt ist kaum vergleichbar, auf die Fragen wurde ungenügend eingegangen, Form der Präsentation nicht überzeugend</t>
  </si>
  <si>
    <t>das Projekt ist nur wenig vergleichbar, die Fragen wurden nur teilweise beantwortet, Präsentation unstrukturiert und schlecht eingeteilt</t>
  </si>
  <si>
    <t>das Projekt ist gut vergleichbar, die Fragen wurden nahezu vollständig beantwortet und berücksichtigt, klare und übersichtliche Struktur der Präsentation</t>
  </si>
  <si>
    <t>das Projekt ist sehr gut vergleichbar, die Fragen wurden umfassend beantwortet, hervorragende Präsentation und gute Zeiteinteilung</t>
  </si>
  <si>
    <t xml:space="preserve">häufige Projektbesprechungen in Anfangsphase mit überdurchschnittlicher Vor- und Nachbereitung, Schnittstellen zu Fachplanern erkannt, überobligatorische Erreichbarkeit und Präsenz, klare Vertretungsregelungen </t>
  </si>
  <si>
    <t>kaum Aussagen zu Planungsbesprechungen oder Einbeziehung von AG und Behörden, Projektübersicht nicht klar zum Ausdruck gekommen, Erreichbarkeit und/oder Präsenz durchschnittlich</t>
  </si>
  <si>
    <t>Berufserfahrung Projektleiter</t>
  </si>
  <si>
    <t xml:space="preserve">Persönliche Referenzen </t>
  </si>
  <si>
    <t>Referenzen Projektleiter</t>
  </si>
  <si>
    <t xml:space="preserve">nur wenige Referenzen und/oder kaum vergleichbar </t>
  </si>
  <si>
    <t>einige Referenzen und/oder gut vergleichbare Referenzen</t>
  </si>
  <si>
    <t>einige Referenzen und gut bis sehr gut vergleichbar</t>
  </si>
  <si>
    <t>Berufserfahrung Stellvertreter</t>
  </si>
  <si>
    <t>Referenzen Stellvertreter</t>
  </si>
  <si>
    <t>Honorar gesamt</t>
  </si>
  <si>
    <t>Präsentation eines Vergleichprojekts 
(Wichtung 20 % - max. 100 P.)</t>
  </si>
  <si>
    <t>&gt; 83.- Euro</t>
  </si>
  <si>
    <t>≥ 76.- bis 83.- Euro</t>
  </si>
  <si>
    <t>≥ 71.- bis 75.- Euro</t>
  </si>
  <si>
    <t>&gt; 66.- bis 70.- Euro</t>
  </si>
  <si>
    <t>≤ 65.- Euro</t>
  </si>
  <si>
    <t>1-2</t>
  </si>
  <si>
    <t>5</t>
  </si>
  <si>
    <t>Materialien, Terminplan, Maßnahmen zur Einhaltung Budget</t>
  </si>
  <si>
    <t>drittgünstiges Angebot</t>
  </si>
  <si>
    <t>zweitgünstiges Angebot</t>
  </si>
  <si>
    <t>Stundensatz gemittelt</t>
  </si>
  <si>
    <t xml:space="preserve">Honorar einschließlich Nebenkosten </t>
  </si>
  <si>
    <t>keine oder nur oberflächliche Aussagen zu den Themen</t>
  </si>
  <si>
    <t>sehr gute, nachvollziehbare und realistische Aussagen zu allen drei Themen, kritische Hinterfragung, erste Lösungsansätze</t>
  </si>
  <si>
    <t>ausreichende Aussagen zu mind. einem der Themen</t>
  </si>
  <si>
    <t>Qualifikation, persönliche Referenzen und Erfahrung des Projektleiters (Wichtung 15 % - max. 75 P.)</t>
  </si>
  <si>
    <t>Qualifikation, persönliche Referenzen und Erfahrung des Stellvertreters (Wichtung 15 % - max. 75  P.)</t>
  </si>
  <si>
    <t>Projektorganisation
(Wichtung 15 % - max. 75 P.)</t>
  </si>
  <si>
    <t>Honorar
(Wichtung 10  % - max. 50 P.)</t>
  </si>
  <si>
    <t>ausreichende Vorläufe für Entscheidungsfindung vorgesehen,     (Vor-)Besprechungen mit Fachplanern, Behörden sollen in ausreichendem Maß berücksichtigt werden, gute Vertretungsregelungen und Erreichbarkeit</t>
  </si>
  <si>
    <t xml:space="preserve">gute, nachvollziehbare Aussagen zu zwei oder allen drei Themen, jedoch keine Hinterfragung im Hinblick auf Kosten (Alternativen) </t>
  </si>
  <si>
    <t>Sanierungskonzept</t>
  </si>
  <si>
    <t>Sanierungskonzept , etc (Wichtung 25 % - max. 125 P.)</t>
  </si>
  <si>
    <t>Konzept zur Erneuerung der Elektrotechnischen Anlagen mit dem Schwerpunkt auf hohe Energieeffizienz und Nachhaltigkeit, Minimierung der Lebenszykluskosten, einfache Bedienbarkeit und geringe Wartungskosten</t>
  </si>
  <si>
    <t>das Konzept lässt Energieeffizienz, Nachhaltigkeit, die Miniemierung der Lebenszykluskosten kaum erkennen oder enthält keine Aussagen hierzu</t>
  </si>
  <si>
    <t>das Konzept lässt Energieeffizienz, Nachhaltigkeit, die Miniemierung der Lebenszykluskosten gut erkennen und  enthält  Aussagen dazu</t>
  </si>
  <si>
    <t>das Konzept lässt Energieeffizienz, Nachhaltigkeit, die Miniemierung der Lebenszykluskosten sehr gut erkennen und  enthält umfassende  Aussagen dazu</t>
  </si>
  <si>
    <t xml:space="preserve">Technische Gebäudeausrüstung  (Elektro) für die Sanierung des Freibades  in Neustadt (Hessen) - Leistungsphasen 1 bis 9,          AG 4,7,  Leistungen des § 55 in Verbindung mit Anlage 15 HOAI Technische Gebäudeausrüstung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</si>
</sst>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0"/>
      <name val="Univers 45 Light"/>
    </font>
    <font>
      <sz val="10"/>
      <name val="Univers 45 Light"/>
    </font>
    <font>
      <b/>
      <sz val="10"/>
      <color indexed="9"/>
      <name val="Univers 45 Light"/>
    </font>
    <font>
      <b/>
      <sz val="12"/>
      <color indexed="9"/>
      <name val="Univers 45 Light"/>
    </font>
    <font>
      <b/>
      <sz val="12"/>
      <name val="Univers 45 Light"/>
    </font>
    <font>
      <sz val="10"/>
      <color indexed="9"/>
      <name val="Univers 45 Light"/>
    </font>
    <font>
      <b/>
      <sz val="16"/>
      <name val="Univers 45 Light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gray125">
        <fgColor indexed="22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22"/>
      </left>
      <right style="thin">
        <color indexed="2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2" borderId="0" xfId="0" applyFill="1"/>
    <xf numFmtId="49" fontId="6" fillId="3" borderId="0" xfId="0" applyNumberFormat="1" applyFont="1" applyFill="1" applyAlignment="1">
      <alignment vertical="top" wrapText="1"/>
    </xf>
    <xf numFmtId="0" fontId="5" fillId="4" borderId="2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 wrapText="1"/>
    </xf>
    <xf numFmtId="0" fontId="5" fillId="4" borderId="4" xfId="0" applyFont="1" applyFill="1" applyBorder="1" applyAlignment="1">
      <alignment horizontal="center" textRotation="90" wrapText="1"/>
    </xf>
    <xf numFmtId="0" fontId="5" fillId="4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5" borderId="0" xfId="0" applyFill="1"/>
    <xf numFmtId="0" fontId="4" fillId="0" borderId="5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textRotation="90" wrapText="1"/>
    </xf>
    <xf numFmtId="0" fontId="1" fillId="6" borderId="8" xfId="0" applyFont="1" applyFill="1" applyBorder="1" applyAlignment="1">
      <alignment horizontal="center" textRotation="90" wrapText="1"/>
    </xf>
    <xf numFmtId="0" fontId="1" fillId="0" borderId="9" xfId="0" applyFont="1" applyBorder="1" applyAlignment="1">
      <alignment horizontal="center" vertical="center"/>
    </xf>
    <xf numFmtId="0" fontId="0" fillId="7" borderId="0" xfId="0" applyFill="1"/>
    <xf numFmtId="0" fontId="3" fillId="8" borderId="0" xfId="0" applyFont="1" applyFill="1"/>
    <xf numFmtId="0" fontId="10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0" xfId="0" applyFont="1" applyFill="1" applyBorder="1" applyAlignment="1">
      <alignment horizontal="center" vertical="center"/>
    </xf>
    <xf numFmtId="0" fontId="3" fillId="7" borderId="0" xfId="0" applyFont="1" applyFill="1"/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textRotation="90"/>
    </xf>
    <xf numFmtId="0" fontId="10" fillId="10" borderId="16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16" fillId="0" borderId="2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top" wrapText="1"/>
    </xf>
    <xf numFmtId="0" fontId="4" fillId="14" borderId="0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1" fontId="18" fillId="12" borderId="23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1" fillId="13" borderId="25" xfId="0" applyFont="1" applyFill="1" applyBorder="1" applyAlignment="1">
      <alignment horizontal="center" vertical="center"/>
    </xf>
    <xf numFmtId="49" fontId="16" fillId="13" borderId="25" xfId="0" applyNumberFormat="1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/>
    <xf numFmtId="0" fontId="2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center" vertical="center"/>
    </xf>
    <xf numFmtId="0" fontId="20" fillId="16" borderId="0" xfId="0" applyFont="1" applyFill="1" applyBorder="1" applyAlignment="1" applyProtection="1">
      <alignment horizontal="center" vertical="center"/>
      <protection locked="0"/>
    </xf>
    <xf numFmtId="0" fontId="21" fillId="16" borderId="0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 applyProtection="1">
      <alignment horizontal="center" vertical="center"/>
      <protection locked="0"/>
    </xf>
    <xf numFmtId="0" fontId="20" fillId="16" borderId="0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3" fillId="14" borderId="0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1" fontId="16" fillId="0" borderId="5" xfId="0" applyNumberFormat="1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0" fontId="4" fillId="14" borderId="3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/>
    <xf numFmtId="0" fontId="9" fillId="9" borderId="2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13" fillId="9" borderId="37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9" fontId="10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/>
    </xf>
    <xf numFmtId="0" fontId="13" fillId="9" borderId="40" xfId="0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9" fontId="1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16" fontId="16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textRotation="90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0" fontId="7" fillId="10" borderId="1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11" borderId="12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left" vertical="center"/>
    </xf>
    <xf numFmtId="0" fontId="8" fillId="11" borderId="8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10" borderId="2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L30502"/>
  <sheetViews>
    <sheetView view="pageBreakPreview" zoomScaleNormal="75" zoomScaleSheetLayoutView="25" workbookViewId="0">
      <selection activeCell="G5" sqref="G5"/>
    </sheetView>
  </sheetViews>
  <sheetFormatPr baseColWidth="10" defaultRowHeight="12.75" outlineLevelCol="1" x14ac:dyDescent="0.2"/>
  <cols>
    <col min="1" max="1" width="10.7109375" customWidth="1"/>
    <col min="2" max="3" width="18.140625" customWidth="1" outlineLevel="1"/>
    <col min="4" max="4" width="12.42578125" customWidth="1"/>
    <col min="5" max="6" width="13.7109375" customWidth="1"/>
    <col min="7" max="7" width="14.140625" customWidth="1"/>
    <col min="8" max="8" width="12.42578125" customWidth="1"/>
    <col min="9" max="9" width="12.7109375" customWidth="1"/>
    <col min="10" max="10" width="15.42578125" customWidth="1"/>
  </cols>
  <sheetData>
    <row r="1" spans="1:12" s="5" customFormat="1" ht="12.75" customHeight="1" x14ac:dyDescent="0.2">
      <c r="A1" s="154" t="s">
        <v>84</v>
      </c>
      <c r="B1" s="155"/>
      <c r="C1" s="156"/>
      <c r="D1" s="155"/>
      <c r="E1" s="155"/>
      <c r="F1" s="155"/>
      <c r="G1" s="155"/>
      <c r="H1" s="155"/>
      <c r="I1" s="155"/>
      <c r="J1" s="157"/>
    </row>
    <row r="2" spans="1:12" s="6" customFormat="1" ht="78" customHeight="1" x14ac:dyDescent="0.2">
      <c r="A2" s="158"/>
      <c r="B2" s="159"/>
      <c r="C2" s="159"/>
      <c r="D2" s="159"/>
      <c r="E2" s="159"/>
      <c r="F2" s="159"/>
      <c r="G2" s="159"/>
      <c r="H2" s="159"/>
      <c r="I2" s="159"/>
      <c r="J2" s="160"/>
    </row>
    <row r="3" spans="1:12" s="6" customFormat="1" ht="23.25" customHeight="1" x14ac:dyDescent="0.2">
      <c r="A3" s="161" t="s">
        <v>5</v>
      </c>
      <c r="B3" s="162"/>
      <c r="C3" s="162"/>
      <c r="D3" s="162"/>
      <c r="E3" s="162"/>
      <c r="F3" s="162"/>
      <c r="G3" s="162"/>
      <c r="H3" s="162"/>
      <c r="I3" s="162"/>
      <c r="J3" s="163"/>
    </row>
    <row r="4" spans="1:12" s="14" customFormat="1" ht="216.75" customHeight="1" x14ac:dyDescent="0.2">
      <c r="A4" s="36" t="s">
        <v>0</v>
      </c>
      <c r="B4" s="10" t="s">
        <v>4</v>
      </c>
      <c r="C4" s="11" t="s">
        <v>72</v>
      </c>
      <c r="D4" s="11" t="s">
        <v>73</v>
      </c>
      <c r="E4" s="11" t="s">
        <v>74</v>
      </c>
      <c r="F4" s="148" t="s">
        <v>79</v>
      </c>
      <c r="G4" s="12" t="s">
        <v>56</v>
      </c>
      <c r="H4" s="13" t="s">
        <v>75</v>
      </c>
      <c r="I4" s="21" t="s">
        <v>2</v>
      </c>
      <c r="J4" s="22" t="s">
        <v>3</v>
      </c>
    </row>
    <row r="5" spans="1:12" s="18" customFormat="1" ht="43.5" customHeight="1" x14ac:dyDescent="0.2">
      <c r="A5" s="20" t="s">
        <v>19</v>
      </c>
      <c r="B5" s="15"/>
      <c r="C5" s="149">
        <v>75</v>
      </c>
      <c r="D5" s="23">
        <v>75</v>
      </c>
      <c r="E5" s="23">
        <v>75</v>
      </c>
      <c r="F5" s="23">
        <v>125</v>
      </c>
      <c r="G5" s="34">
        <v>100</v>
      </c>
      <c r="H5" s="35">
        <v>50</v>
      </c>
      <c r="I5" s="23">
        <f>SUM(C5:H5)</f>
        <v>500</v>
      </c>
      <c r="J5" s="16">
        <f>RANK(I5,$I$5:$I$7)</f>
        <v>1</v>
      </c>
      <c r="K5" s="17"/>
      <c r="L5" s="17"/>
    </row>
    <row r="6" spans="1:12" s="18" customFormat="1" ht="43.5" customHeight="1" x14ac:dyDescent="0.2">
      <c r="A6" s="20" t="s">
        <v>20</v>
      </c>
      <c r="B6" s="15"/>
      <c r="C6" s="149"/>
      <c r="D6" s="23"/>
      <c r="E6" s="23"/>
      <c r="F6" s="23"/>
      <c r="G6" s="34"/>
      <c r="H6" s="35"/>
      <c r="I6" s="23">
        <f>SUM(D6:H6)</f>
        <v>0</v>
      </c>
      <c r="J6" s="16">
        <f>RANK(I6,$I$5:$I$7)</f>
        <v>2</v>
      </c>
      <c r="K6" s="17"/>
      <c r="L6" s="17"/>
    </row>
    <row r="7" spans="1:12" s="18" customFormat="1" ht="43.5" customHeight="1" x14ac:dyDescent="0.2">
      <c r="A7" s="20" t="s">
        <v>21</v>
      </c>
      <c r="B7" s="15"/>
      <c r="C7" s="149"/>
      <c r="D7" s="23"/>
      <c r="E7" s="23"/>
      <c r="F7" s="23"/>
      <c r="G7" s="34"/>
      <c r="H7" s="35"/>
      <c r="I7" s="23">
        <f>SUM(D7:H7)</f>
        <v>0</v>
      </c>
      <c r="J7" s="16">
        <f>RANK(I7,$I$5:$I$7)</f>
        <v>2</v>
      </c>
      <c r="K7" s="17"/>
      <c r="L7" s="17"/>
    </row>
    <row r="30502" s="19" customFormat="1" x14ac:dyDescent="0.2"/>
  </sheetData>
  <mergeCells count="2">
    <mergeCell ref="A1:J2"/>
    <mergeCell ref="A3:J3"/>
  </mergeCells>
  <phoneticPr fontId="0" type="noConversion"/>
  <pageMargins left="0.98425196850393704" right="0.39370078740157483" top="0.86614173228346458" bottom="0.55118110236220474" header="0.51181102362204722" footer="0.51181102362204722"/>
  <pageSetup paperSize="9" scale="80" orientation="landscape" r:id="rId1"/>
  <headerFooter alignWithMargins="0"/>
  <colBreaks count="1" manualBreakCount="1">
    <brk id="10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111123">
    <pageSetUpPr fitToPage="1"/>
  </sheetPr>
  <dimension ref="A1:AA269"/>
  <sheetViews>
    <sheetView showGridLines="0" tabSelected="1" zoomScaleNormal="100" zoomScaleSheetLayoutView="85" workbookViewId="0">
      <selection activeCell="B8" sqref="B8"/>
    </sheetView>
  </sheetViews>
  <sheetFormatPr baseColWidth="10" defaultRowHeight="12.75" x14ac:dyDescent="0.2"/>
  <cols>
    <col min="1" max="1" width="10.28515625" style="3" customWidth="1"/>
    <col min="2" max="2" width="55.5703125" style="2" customWidth="1"/>
    <col min="3" max="4" width="10.140625" style="2" customWidth="1"/>
    <col min="5" max="5" width="16.140625" style="9" customWidth="1"/>
    <col min="6" max="6" width="38.7109375" customWidth="1"/>
  </cols>
  <sheetData>
    <row r="1" spans="1:26" ht="70.5" customHeight="1" x14ac:dyDescent="0.2">
      <c r="A1" s="168" t="s">
        <v>84</v>
      </c>
      <c r="B1" s="169"/>
      <c r="C1" s="169"/>
      <c r="D1" s="169"/>
      <c r="E1" s="169"/>
      <c r="F1" s="169"/>
      <c r="G1" s="31"/>
    </row>
    <row r="2" spans="1:26" s="1" customFormat="1" ht="21" customHeight="1" x14ac:dyDescent="0.25">
      <c r="A2" s="44" t="s">
        <v>0</v>
      </c>
      <c r="B2" s="45"/>
      <c r="C2" s="46" t="s">
        <v>10</v>
      </c>
      <c r="D2" s="46" t="s">
        <v>9</v>
      </c>
      <c r="E2" s="47" t="s">
        <v>12</v>
      </c>
      <c r="F2" s="46" t="s">
        <v>7</v>
      </c>
    </row>
    <row r="3" spans="1:26" ht="12" customHeight="1" x14ac:dyDescent="0.2">
      <c r="A3" s="48"/>
      <c r="B3" s="49"/>
      <c r="C3" s="50">
        <f>C6+C17+C28+C53+C64</f>
        <v>75</v>
      </c>
      <c r="D3" s="50"/>
      <c r="E3" s="51">
        <v>500</v>
      </c>
      <c r="F3" s="52"/>
    </row>
    <row r="4" spans="1:26" ht="5.25" customHeight="1" x14ac:dyDescent="0.2">
      <c r="A4" s="48"/>
      <c r="B4" s="53"/>
      <c r="C4" s="54"/>
      <c r="D4" s="54"/>
      <c r="E4" s="54"/>
      <c r="F4" s="52"/>
    </row>
    <row r="5" spans="1:26" ht="32.25" customHeight="1" x14ac:dyDescent="0.2">
      <c r="A5" s="55" t="s">
        <v>19</v>
      </c>
      <c r="B5" s="56"/>
      <c r="C5" s="57" t="s">
        <v>11</v>
      </c>
      <c r="D5" s="57" t="s">
        <v>6</v>
      </c>
      <c r="E5" s="58">
        <f>SUM(E8:E10,E13:E15,E19:E21,E24:E26,E30:E33,E37:E40,E44:E46,E48:E51,E55:E57,E59:E62,E66:E68,E71:E75)</f>
        <v>0</v>
      </c>
      <c r="F5" s="5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24" customFormat="1" ht="36" customHeight="1" x14ac:dyDescent="0.2">
      <c r="A6" s="59"/>
      <c r="B6" s="60" t="s">
        <v>32</v>
      </c>
      <c r="C6" s="61">
        <v>15</v>
      </c>
      <c r="D6" s="62"/>
      <c r="E6" s="63">
        <f>C6*5</f>
        <v>75</v>
      </c>
      <c r="F6" s="6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6" customHeight="1" x14ac:dyDescent="0.2">
      <c r="A7" s="95"/>
      <c r="B7" s="96" t="s">
        <v>26</v>
      </c>
      <c r="C7" s="85">
        <v>8</v>
      </c>
      <c r="D7" s="85" t="s">
        <v>6</v>
      </c>
      <c r="E7" s="85">
        <f>5*C7</f>
        <v>40</v>
      </c>
      <c r="F7" s="97" t="s">
        <v>7</v>
      </c>
    </row>
    <row r="8" spans="1:26" ht="42" customHeight="1" x14ac:dyDescent="0.2">
      <c r="A8" s="87">
        <v>1</v>
      </c>
      <c r="B8" s="77" t="s">
        <v>29</v>
      </c>
      <c r="C8" s="77">
        <v>8</v>
      </c>
      <c r="D8" s="77"/>
      <c r="E8" s="87">
        <f>C8*D8</f>
        <v>0</v>
      </c>
      <c r="F8" s="77"/>
    </row>
    <row r="9" spans="1:26" ht="37.5" customHeight="1" x14ac:dyDescent="0.2">
      <c r="A9" s="100" t="s">
        <v>25</v>
      </c>
      <c r="B9" s="101" t="s">
        <v>30</v>
      </c>
      <c r="C9" s="77">
        <v>8</v>
      </c>
      <c r="D9" s="77"/>
      <c r="E9" s="87">
        <f>C9*D9</f>
        <v>0</v>
      </c>
      <c r="F9" s="77"/>
    </row>
    <row r="10" spans="1:26" ht="39.75" customHeight="1" x14ac:dyDescent="0.2">
      <c r="A10" s="102">
        <v>5</v>
      </c>
      <c r="B10" s="101" t="s">
        <v>31</v>
      </c>
      <c r="C10" s="77">
        <v>8</v>
      </c>
      <c r="D10" s="77"/>
      <c r="E10" s="87">
        <f>C10*D10</f>
        <v>0</v>
      </c>
      <c r="F10" s="77"/>
    </row>
    <row r="11" spans="1:26" ht="39.75" customHeight="1" x14ac:dyDescent="0.2">
      <c r="A11" s="166" t="s">
        <v>47</v>
      </c>
      <c r="B11" s="167"/>
      <c r="C11" s="98"/>
      <c r="D11" s="98"/>
      <c r="E11" s="98">
        <f>SUM(E8:E10)</f>
        <v>0</v>
      </c>
      <c r="F11" s="99"/>
    </row>
    <row r="12" spans="1:26" ht="39.75" customHeight="1" x14ac:dyDescent="0.2">
      <c r="A12" s="66"/>
      <c r="B12" s="41" t="s">
        <v>48</v>
      </c>
      <c r="C12" s="64">
        <v>7</v>
      </c>
      <c r="D12" s="64" t="s">
        <v>6</v>
      </c>
      <c r="E12" s="64">
        <f>5*C12</f>
        <v>35</v>
      </c>
      <c r="F12" s="67"/>
    </row>
    <row r="13" spans="1:26" ht="39.75" customHeight="1" x14ac:dyDescent="0.2">
      <c r="A13" s="42">
        <v>1</v>
      </c>
      <c r="B13" s="42" t="s">
        <v>50</v>
      </c>
      <c r="C13" s="42">
        <v>7</v>
      </c>
      <c r="D13" s="42"/>
      <c r="E13" s="42">
        <f>C13*D13</f>
        <v>0</v>
      </c>
      <c r="F13" s="68"/>
    </row>
    <row r="14" spans="1:26" ht="39.75" customHeight="1" x14ac:dyDescent="0.2">
      <c r="A14" s="69" t="s">
        <v>25</v>
      </c>
      <c r="B14" s="42" t="s">
        <v>51</v>
      </c>
      <c r="C14" s="42">
        <v>7</v>
      </c>
      <c r="D14" s="42"/>
      <c r="E14" s="42">
        <f>C14*D14</f>
        <v>0</v>
      </c>
      <c r="F14" s="68"/>
    </row>
    <row r="15" spans="1:26" ht="39.75" customHeight="1" x14ac:dyDescent="0.2">
      <c r="A15" s="42">
        <v>5</v>
      </c>
      <c r="B15" s="42" t="s">
        <v>52</v>
      </c>
      <c r="C15" s="42">
        <v>7</v>
      </c>
      <c r="D15" s="42"/>
      <c r="E15" s="42">
        <f>C15*D15</f>
        <v>0</v>
      </c>
      <c r="F15" s="68"/>
    </row>
    <row r="16" spans="1:26" ht="39.75" customHeight="1" x14ac:dyDescent="0.2">
      <c r="A16" s="172" t="s">
        <v>49</v>
      </c>
      <c r="B16" s="173"/>
      <c r="C16" s="65"/>
      <c r="D16" s="70"/>
      <c r="E16" s="70">
        <f>SUM(E13:E15)</f>
        <v>0</v>
      </c>
      <c r="F16" s="71"/>
    </row>
    <row r="17" spans="1:25" ht="39.75" customHeight="1" x14ac:dyDescent="0.2">
      <c r="A17" s="59"/>
      <c r="B17" s="60" t="s">
        <v>33</v>
      </c>
      <c r="C17" s="61">
        <v>15</v>
      </c>
      <c r="D17" s="62"/>
      <c r="E17" s="63">
        <f>C17*5</f>
        <v>75</v>
      </c>
      <c r="F17" s="62"/>
    </row>
    <row r="18" spans="1:25" ht="35.25" customHeight="1" x14ac:dyDescent="0.2">
      <c r="A18" s="95"/>
      <c r="B18" s="96" t="s">
        <v>26</v>
      </c>
      <c r="C18" s="85">
        <v>8</v>
      </c>
      <c r="D18" s="85" t="s">
        <v>6</v>
      </c>
      <c r="E18" s="85">
        <f>5*C18</f>
        <v>40</v>
      </c>
      <c r="F18" s="97" t="s">
        <v>7</v>
      </c>
    </row>
    <row r="19" spans="1:25" ht="35.25" customHeight="1" x14ac:dyDescent="0.2">
      <c r="A19" s="87">
        <v>1</v>
      </c>
      <c r="B19" s="77" t="s">
        <v>29</v>
      </c>
      <c r="C19" s="77">
        <v>8</v>
      </c>
      <c r="D19" s="77"/>
      <c r="E19" s="87">
        <f>C19*D19</f>
        <v>0</v>
      </c>
      <c r="F19" s="77"/>
    </row>
    <row r="20" spans="1:25" ht="35.25" customHeight="1" x14ac:dyDescent="0.2">
      <c r="A20" s="100" t="s">
        <v>25</v>
      </c>
      <c r="B20" s="101" t="s">
        <v>30</v>
      </c>
      <c r="C20" s="77">
        <v>8</v>
      </c>
      <c r="D20" s="77"/>
      <c r="E20" s="87">
        <f>C20*D20</f>
        <v>0</v>
      </c>
      <c r="F20" s="77"/>
    </row>
    <row r="21" spans="1:25" ht="35.25" customHeight="1" x14ac:dyDescent="0.2">
      <c r="A21" s="102">
        <v>5</v>
      </c>
      <c r="B21" s="101" t="s">
        <v>31</v>
      </c>
      <c r="C21" s="77">
        <v>8</v>
      </c>
      <c r="D21" s="77"/>
      <c r="E21" s="87">
        <f>C21*D21</f>
        <v>0</v>
      </c>
      <c r="F21" s="77"/>
    </row>
    <row r="22" spans="1:25" ht="36.75" customHeight="1" x14ac:dyDescent="0.2">
      <c r="A22" s="166" t="s">
        <v>53</v>
      </c>
      <c r="B22" s="167"/>
      <c r="C22" s="98"/>
      <c r="D22" s="98"/>
      <c r="E22" s="98">
        <f>SUM(E19:E21)</f>
        <v>0</v>
      </c>
      <c r="F22" s="99"/>
    </row>
    <row r="23" spans="1:25" ht="36.75" customHeight="1" x14ac:dyDescent="0.2">
      <c r="A23" s="66"/>
      <c r="B23" s="41" t="s">
        <v>48</v>
      </c>
      <c r="C23" s="64">
        <v>7</v>
      </c>
      <c r="D23" s="64" t="s">
        <v>6</v>
      </c>
      <c r="E23" s="64">
        <f>5*C23</f>
        <v>35</v>
      </c>
      <c r="F23" s="67"/>
    </row>
    <row r="24" spans="1:25" ht="45.75" customHeight="1" x14ac:dyDescent="0.2">
      <c r="A24" s="42">
        <v>1</v>
      </c>
      <c r="B24" s="42" t="s">
        <v>50</v>
      </c>
      <c r="C24" s="42">
        <v>7</v>
      </c>
      <c r="D24" s="42"/>
      <c r="E24" s="42">
        <f>C24*D24</f>
        <v>0</v>
      </c>
      <c r="F24" s="68"/>
    </row>
    <row r="25" spans="1:25" ht="45.75" customHeight="1" x14ac:dyDescent="0.2">
      <c r="A25" s="69" t="s">
        <v>25</v>
      </c>
      <c r="B25" s="42" t="s">
        <v>51</v>
      </c>
      <c r="C25" s="42">
        <v>7</v>
      </c>
      <c r="D25" s="42"/>
      <c r="E25" s="42">
        <f>C25*D25</f>
        <v>0</v>
      </c>
      <c r="F25" s="68"/>
    </row>
    <row r="26" spans="1:25" ht="45.75" customHeight="1" x14ac:dyDescent="0.2">
      <c r="A26" s="42">
        <v>5</v>
      </c>
      <c r="B26" s="42" t="s">
        <v>52</v>
      </c>
      <c r="C26" s="42">
        <v>7</v>
      </c>
      <c r="D26" s="42"/>
      <c r="E26" s="42">
        <f>C26*D26</f>
        <v>0</v>
      </c>
      <c r="F26" s="68"/>
    </row>
    <row r="27" spans="1:25" ht="45.75" customHeight="1" x14ac:dyDescent="0.2">
      <c r="A27" s="174" t="s">
        <v>54</v>
      </c>
      <c r="B27" s="175"/>
      <c r="C27" s="72"/>
      <c r="D27" s="72"/>
      <c r="E27" s="72">
        <f>SUM(E24:E26)</f>
        <v>0</v>
      </c>
      <c r="F27" s="71"/>
    </row>
    <row r="28" spans="1:25" s="4" customFormat="1" ht="35.25" customHeight="1" x14ac:dyDescent="0.2">
      <c r="A28" s="73"/>
      <c r="B28" s="60" t="s">
        <v>1</v>
      </c>
      <c r="C28" s="74">
        <v>15</v>
      </c>
      <c r="D28" s="75"/>
      <c r="E28" s="74">
        <f>C28*5</f>
        <v>75</v>
      </c>
      <c r="F28" s="76"/>
    </row>
    <row r="29" spans="1:25" s="8" customFormat="1" ht="30" customHeight="1" x14ac:dyDescent="0.2">
      <c r="A29" s="103"/>
      <c r="B29" s="85" t="s">
        <v>18</v>
      </c>
      <c r="C29" s="85">
        <v>7</v>
      </c>
      <c r="D29" s="85" t="s">
        <v>6</v>
      </c>
      <c r="E29" s="85">
        <f>5*C29</f>
        <v>35</v>
      </c>
      <c r="F29" s="97" t="s">
        <v>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5" customFormat="1" ht="45" customHeight="1" x14ac:dyDescent="0.2">
      <c r="A30" s="104">
        <v>1</v>
      </c>
      <c r="B30" s="39" t="s">
        <v>34</v>
      </c>
      <c r="C30" s="39">
        <v>7</v>
      </c>
      <c r="D30" s="39"/>
      <c r="E30" s="104">
        <f>C30*D30</f>
        <v>0</v>
      </c>
      <c r="F30" s="104"/>
      <c r="G30"/>
    </row>
    <row r="31" spans="1:25" s="5" customFormat="1" ht="40.5" customHeight="1" x14ac:dyDescent="0.2">
      <c r="A31" s="104">
        <v>2</v>
      </c>
      <c r="B31" s="39" t="s">
        <v>35</v>
      </c>
      <c r="C31" s="39">
        <v>7</v>
      </c>
      <c r="D31" s="39"/>
      <c r="E31" s="104">
        <f>C31*D31</f>
        <v>0</v>
      </c>
      <c r="F31" s="104"/>
      <c r="G31" s="150"/>
    </row>
    <row r="32" spans="1:25" s="5" customFormat="1" ht="39" customHeight="1" x14ac:dyDescent="0.2">
      <c r="A32" s="105" t="s">
        <v>23</v>
      </c>
      <c r="B32" s="39" t="s">
        <v>36</v>
      </c>
      <c r="C32" s="39">
        <v>7</v>
      </c>
      <c r="D32" s="39"/>
      <c r="E32" s="104">
        <f>C32*D32</f>
        <v>0</v>
      </c>
      <c r="F32" s="106"/>
    </row>
    <row r="33" spans="1:27" s="24" customFormat="1" ht="39.75" customHeight="1" x14ac:dyDescent="0.2">
      <c r="A33" s="104">
        <v>5</v>
      </c>
      <c r="B33" s="39" t="s">
        <v>38</v>
      </c>
      <c r="C33" s="39">
        <v>7</v>
      </c>
      <c r="D33" s="39"/>
      <c r="E33" s="104">
        <f>C33*D33</f>
        <v>0</v>
      </c>
      <c r="F33" s="3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0.75" customHeight="1" x14ac:dyDescent="0.2">
      <c r="A34" s="78"/>
      <c r="B34" s="79"/>
      <c r="C34" s="79"/>
      <c r="D34" s="80"/>
      <c r="E34" s="40"/>
      <c r="F34" s="8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hidden="1" customHeight="1" x14ac:dyDescent="0.2">
      <c r="A35" s="78"/>
      <c r="B35" s="79"/>
      <c r="C35" s="79"/>
      <c r="D35" s="80"/>
      <c r="E35" s="40"/>
      <c r="F35" s="8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8" customFormat="1" ht="39.75" customHeight="1" x14ac:dyDescent="0.2">
      <c r="A36" s="103" t="s">
        <v>8</v>
      </c>
      <c r="B36" s="85" t="s">
        <v>37</v>
      </c>
      <c r="C36" s="85">
        <v>8</v>
      </c>
      <c r="D36" s="85" t="s">
        <v>6</v>
      </c>
      <c r="E36" s="85">
        <f>5*C36</f>
        <v>40</v>
      </c>
      <c r="F36" s="97" t="s">
        <v>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5" customFormat="1" ht="66" customHeight="1" x14ac:dyDescent="0.2">
      <c r="A37" s="104">
        <v>1</v>
      </c>
      <c r="B37" s="39" t="s">
        <v>39</v>
      </c>
      <c r="C37" s="39">
        <v>8</v>
      </c>
      <c r="D37" s="39"/>
      <c r="E37" s="104">
        <f>C37*D37</f>
        <v>0</v>
      </c>
      <c r="F37" s="39"/>
    </row>
    <row r="38" spans="1:27" s="5" customFormat="1" ht="48" customHeight="1" x14ac:dyDescent="0.2">
      <c r="A38" s="104">
        <v>2</v>
      </c>
      <c r="B38" s="39" t="s">
        <v>46</v>
      </c>
      <c r="C38" s="39">
        <v>8</v>
      </c>
      <c r="D38" s="39"/>
      <c r="E38" s="104">
        <f>C38*D38</f>
        <v>0</v>
      </c>
      <c r="F38" s="104"/>
    </row>
    <row r="39" spans="1:27" s="5" customFormat="1" ht="51" customHeight="1" x14ac:dyDescent="0.2">
      <c r="A39" s="105" t="s">
        <v>23</v>
      </c>
      <c r="B39" s="39" t="s">
        <v>76</v>
      </c>
      <c r="C39" s="39">
        <v>8</v>
      </c>
      <c r="D39" s="39"/>
      <c r="E39" s="104">
        <f>C39*D39</f>
        <v>0</v>
      </c>
      <c r="F39" s="109"/>
    </row>
    <row r="40" spans="1:27" s="24" customFormat="1" ht="58.5" customHeight="1" x14ac:dyDescent="0.2">
      <c r="A40" s="104">
        <v>5</v>
      </c>
      <c r="B40" s="39" t="s">
        <v>45</v>
      </c>
      <c r="C40" s="39">
        <v>8</v>
      </c>
      <c r="D40" s="39"/>
      <c r="E40" s="104">
        <f>C40*D40</f>
        <v>0</v>
      </c>
      <c r="F40" s="3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25" customFormat="1" ht="32.25" customHeight="1" x14ac:dyDescent="0.2">
      <c r="A41" s="170" t="s">
        <v>1</v>
      </c>
      <c r="B41" s="171"/>
      <c r="C41" s="107"/>
      <c r="D41" s="107"/>
      <c r="E41" s="107">
        <f>SUM(E30:E33,E37:E40)</f>
        <v>0</v>
      </c>
      <c r="F41" s="108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</row>
    <row r="42" spans="1:27" s="25" customFormat="1" ht="32.25" customHeight="1" x14ac:dyDescent="0.2">
      <c r="A42" s="82"/>
      <c r="B42" s="60" t="s">
        <v>78</v>
      </c>
      <c r="C42" s="74">
        <v>25</v>
      </c>
      <c r="D42" s="83"/>
      <c r="E42" s="83">
        <f>C42*5</f>
        <v>125</v>
      </c>
      <c r="F42" s="84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</row>
    <row r="43" spans="1:27" s="25" customFormat="1" ht="59.25" customHeight="1" x14ac:dyDescent="0.2">
      <c r="A43" s="66"/>
      <c r="B43" s="85" t="s">
        <v>80</v>
      </c>
      <c r="C43" s="85">
        <v>15</v>
      </c>
      <c r="D43" s="85" t="s">
        <v>6</v>
      </c>
      <c r="E43" s="85">
        <f>C43*5</f>
        <v>75</v>
      </c>
      <c r="F43" s="67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</row>
    <row r="44" spans="1:27" s="25" customFormat="1" ht="42.75" customHeight="1" x14ac:dyDescent="0.2">
      <c r="A44" s="112" t="s">
        <v>62</v>
      </c>
      <c r="B44" s="93" t="s">
        <v>81</v>
      </c>
      <c r="C44" s="39">
        <v>15</v>
      </c>
      <c r="D44" s="104"/>
      <c r="E44" s="104">
        <f>C44*D44</f>
        <v>0</v>
      </c>
      <c r="F44" s="113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</row>
    <row r="45" spans="1:27" s="25" customFormat="1" ht="45.75" customHeight="1" x14ac:dyDescent="0.2">
      <c r="A45" s="112" t="s">
        <v>23</v>
      </c>
      <c r="B45" s="93" t="s">
        <v>82</v>
      </c>
      <c r="C45" s="104">
        <v>15</v>
      </c>
      <c r="D45" s="104"/>
      <c r="E45" s="104">
        <f>C45*D45</f>
        <v>0</v>
      </c>
      <c r="F45" s="113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</row>
    <row r="46" spans="1:27" s="25" customFormat="1" ht="46.5" customHeight="1" x14ac:dyDescent="0.2">
      <c r="A46" s="112" t="s">
        <v>63</v>
      </c>
      <c r="B46" s="93" t="s">
        <v>83</v>
      </c>
      <c r="C46" s="104">
        <v>15</v>
      </c>
      <c r="D46" s="104"/>
      <c r="E46" s="104">
        <f>C46*D46</f>
        <v>0</v>
      </c>
      <c r="F46" s="113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</row>
    <row r="47" spans="1:27" s="25" customFormat="1" ht="32.25" customHeight="1" x14ac:dyDescent="0.2">
      <c r="A47" s="110"/>
      <c r="B47" s="111" t="s">
        <v>64</v>
      </c>
      <c r="C47" s="91">
        <v>10</v>
      </c>
      <c r="D47" s="91" t="s">
        <v>6</v>
      </c>
      <c r="E47" s="91">
        <f>5*C47</f>
        <v>50</v>
      </c>
      <c r="F47" s="94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</row>
    <row r="48" spans="1:27" s="25" customFormat="1" ht="42.75" customHeight="1" x14ac:dyDescent="0.2">
      <c r="A48" s="104">
        <v>1</v>
      </c>
      <c r="B48" s="39" t="s">
        <v>69</v>
      </c>
      <c r="C48" s="86">
        <v>10</v>
      </c>
      <c r="D48" s="86"/>
      <c r="E48" s="115">
        <f>C48*D48</f>
        <v>0</v>
      </c>
      <c r="F48" s="116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</row>
    <row r="49" spans="1:27" s="25" customFormat="1" ht="42" customHeight="1" x14ac:dyDescent="0.2">
      <c r="A49" s="104">
        <v>2</v>
      </c>
      <c r="B49" s="39" t="s">
        <v>71</v>
      </c>
      <c r="C49" s="86">
        <v>10</v>
      </c>
      <c r="D49" s="86"/>
      <c r="E49" s="115">
        <f>C49*D49</f>
        <v>0</v>
      </c>
      <c r="F49" s="116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</row>
    <row r="50" spans="1:27" s="25" customFormat="1" ht="39" customHeight="1" x14ac:dyDescent="0.2">
      <c r="A50" s="146" t="s">
        <v>23</v>
      </c>
      <c r="B50" s="39" t="s">
        <v>77</v>
      </c>
      <c r="C50" s="86">
        <v>10</v>
      </c>
      <c r="D50" s="86"/>
      <c r="E50" s="115">
        <f>C50*D50</f>
        <v>0</v>
      </c>
      <c r="F50" s="116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</row>
    <row r="51" spans="1:27" s="25" customFormat="1" ht="38.25" customHeight="1" x14ac:dyDescent="0.2">
      <c r="A51" s="147">
        <v>5</v>
      </c>
      <c r="B51" s="39" t="s">
        <v>70</v>
      </c>
      <c r="C51" s="86">
        <v>10</v>
      </c>
      <c r="D51" s="86"/>
      <c r="E51" s="115">
        <f>C51*D51</f>
        <v>0</v>
      </c>
      <c r="F51" s="116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</row>
    <row r="52" spans="1:27" s="25" customFormat="1" ht="32.25" customHeight="1" x14ac:dyDescent="0.2">
      <c r="A52" s="114"/>
      <c r="B52" s="90" t="s">
        <v>78</v>
      </c>
      <c r="C52" s="88"/>
      <c r="D52" s="88"/>
      <c r="E52" s="92">
        <f>SUM(E44:E46,E48:E51)</f>
        <v>0</v>
      </c>
      <c r="F52" s="89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</row>
    <row r="53" spans="1:27" s="4" customFormat="1" ht="35.25" customHeight="1" x14ac:dyDescent="0.2">
      <c r="A53" s="26"/>
      <c r="B53" s="27" t="s">
        <v>13</v>
      </c>
      <c r="C53" s="28">
        <v>20</v>
      </c>
      <c r="D53" s="29"/>
      <c r="E53" s="28">
        <f>C53*5</f>
        <v>100</v>
      </c>
      <c r="F53" s="37"/>
    </row>
    <row r="54" spans="1:27" ht="52.5" customHeight="1" x14ac:dyDescent="0.2">
      <c r="A54" s="117"/>
      <c r="B54" s="118" t="s">
        <v>40</v>
      </c>
      <c r="C54" s="43">
        <v>10</v>
      </c>
      <c r="D54" s="43" t="s">
        <v>6</v>
      </c>
      <c r="E54" s="43">
        <f>5*C54</f>
        <v>50</v>
      </c>
      <c r="F54" s="119" t="s">
        <v>7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30" customHeight="1" x14ac:dyDescent="0.2">
      <c r="A55" s="120">
        <v>1</v>
      </c>
      <c r="B55" s="121" t="s">
        <v>14</v>
      </c>
      <c r="C55" s="121">
        <v>10</v>
      </c>
      <c r="D55" s="121"/>
      <c r="E55" s="122">
        <f>C55*D55</f>
        <v>0</v>
      </c>
      <c r="F55" s="12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30" customHeight="1" x14ac:dyDescent="0.2">
      <c r="A56" s="123" t="s">
        <v>22</v>
      </c>
      <c r="B56" s="121" t="s">
        <v>15</v>
      </c>
      <c r="C56" s="121">
        <v>10</v>
      </c>
      <c r="D56" s="121"/>
      <c r="E56" s="122">
        <f>C56*D56</f>
        <v>0</v>
      </c>
      <c r="F56" s="12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29.25" customHeight="1" x14ac:dyDescent="0.2">
      <c r="A57" s="123" t="s">
        <v>24</v>
      </c>
      <c r="B57" s="121" t="s">
        <v>16</v>
      </c>
      <c r="C57" s="121">
        <v>10</v>
      </c>
      <c r="D57" s="121"/>
      <c r="E57" s="122">
        <f>C57*D57</f>
        <v>0</v>
      </c>
      <c r="F57" s="1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44.25" customHeight="1" x14ac:dyDescent="0.2">
      <c r="A58" s="32"/>
      <c r="B58" s="125" t="s">
        <v>27</v>
      </c>
      <c r="C58" s="118">
        <v>10</v>
      </c>
      <c r="D58" s="118" t="s">
        <v>6</v>
      </c>
      <c r="E58" s="118">
        <f>5*C58</f>
        <v>50</v>
      </c>
      <c r="F58" s="126" t="s">
        <v>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42" customHeight="1" x14ac:dyDescent="0.2">
      <c r="A59" s="122">
        <v>1</v>
      </c>
      <c r="B59" s="121" t="s">
        <v>41</v>
      </c>
      <c r="C59" s="122">
        <v>10</v>
      </c>
      <c r="D59" s="122"/>
      <c r="E59" s="120">
        <f>C59*D59</f>
        <v>0</v>
      </c>
      <c r="F59" s="12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45.75" customHeight="1" x14ac:dyDescent="0.2">
      <c r="A60" s="122">
        <v>2</v>
      </c>
      <c r="B60" s="121" t="s">
        <v>42</v>
      </c>
      <c r="C60" s="122">
        <v>10</v>
      </c>
      <c r="D60" s="122"/>
      <c r="E60" s="120">
        <f>C60*D60</f>
        <v>0</v>
      </c>
      <c r="F60" s="12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53.25" customHeight="1" x14ac:dyDescent="0.2">
      <c r="A61" s="129" t="s">
        <v>23</v>
      </c>
      <c r="B61" s="121" t="s">
        <v>43</v>
      </c>
      <c r="C61" s="122">
        <v>10</v>
      </c>
      <c r="D61" s="122"/>
      <c r="E61" s="120">
        <f>C61*D61</f>
        <v>0</v>
      </c>
      <c r="F61" s="12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24" customFormat="1" ht="42" customHeight="1" x14ac:dyDescent="0.2">
      <c r="A62" s="120">
        <v>5</v>
      </c>
      <c r="B62" s="121" t="s">
        <v>44</v>
      </c>
      <c r="C62" s="122">
        <v>10</v>
      </c>
      <c r="D62" s="120"/>
      <c r="E62" s="120">
        <f>C62*D62</f>
        <v>0</v>
      </c>
      <c r="F62" s="13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24" customFormat="1" ht="30" customHeight="1" x14ac:dyDescent="0.2">
      <c r="A63" s="164" t="s">
        <v>13</v>
      </c>
      <c r="B63" s="165"/>
      <c r="C63" s="127"/>
      <c r="D63" s="38"/>
      <c r="E63" s="127">
        <f>SUM(E55:E57,E59:E62)</f>
        <v>0</v>
      </c>
      <c r="F63" s="12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24" customFormat="1" ht="30" customHeight="1" x14ac:dyDescent="0.2">
      <c r="A64" s="26"/>
      <c r="B64" s="27" t="s">
        <v>17</v>
      </c>
      <c r="C64" s="28">
        <v>10</v>
      </c>
      <c r="D64" s="29"/>
      <c r="E64" s="28">
        <f>C64*5</f>
        <v>50</v>
      </c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33" customHeight="1" x14ac:dyDescent="0.2">
      <c r="A65" s="131"/>
      <c r="B65" s="132" t="s">
        <v>68</v>
      </c>
      <c r="C65" s="132">
        <v>7</v>
      </c>
      <c r="D65" s="132" t="s">
        <v>6</v>
      </c>
      <c r="E65" s="132">
        <f>5*C65</f>
        <v>35</v>
      </c>
      <c r="F65" s="133" t="s">
        <v>7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29.25" customHeight="1" x14ac:dyDescent="0.2">
      <c r="A66" s="135">
        <v>3</v>
      </c>
      <c r="B66" s="136" t="s">
        <v>65</v>
      </c>
      <c r="C66" s="135">
        <v>7</v>
      </c>
      <c r="D66" s="135"/>
      <c r="E66" s="135">
        <f>C66*D66</f>
        <v>0</v>
      </c>
      <c r="F66" s="135"/>
      <c r="G66" s="15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29.25" customHeight="1" x14ac:dyDescent="0.2">
      <c r="A67" s="135">
        <v>4</v>
      </c>
      <c r="B67" s="136" t="s">
        <v>66</v>
      </c>
      <c r="C67" s="135">
        <v>7</v>
      </c>
      <c r="D67" s="135"/>
      <c r="E67" s="135">
        <f>C67*D67</f>
        <v>0</v>
      </c>
      <c r="F67" s="135"/>
      <c r="G67" s="15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29.25" customHeight="1" x14ac:dyDescent="0.2">
      <c r="A68" s="137">
        <v>5</v>
      </c>
      <c r="B68" s="136" t="s">
        <v>28</v>
      </c>
      <c r="C68" s="135">
        <v>7</v>
      </c>
      <c r="D68" s="137"/>
      <c r="E68" s="137">
        <f>C68*D68</f>
        <v>0</v>
      </c>
      <c r="F68" s="138"/>
      <c r="G68" s="15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33" customFormat="1" ht="29.25" customHeight="1" x14ac:dyDescent="0.2">
      <c r="A69" s="164" t="s">
        <v>17</v>
      </c>
      <c r="B69" s="165"/>
      <c r="C69" s="127"/>
      <c r="D69" s="38"/>
      <c r="E69" s="127">
        <f>SUM(E66:E68)</f>
        <v>0</v>
      </c>
      <c r="F69" s="134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</row>
    <row r="70" spans="1:27" ht="29.25" customHeight="1" x14ac:dyDescent="0.2">
      <c r="A70" s="139"/>
      <c r="B70" s="140" t="s">
        <v>67</v>
      </c>
      <c r="C70" s="140">
        <v>3</v>
      </c>
      <c r="D70" s="140" t="s">
        <v>6</v>
      </c>
      <c r="E70" s="140">
        <f>5*C70</f>
        <v>15</v>
      </c>
      <c r="F70" s="141" t="s">
        <v>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24" customFormat="1" ht="25.5" customHeight="1" x14ac:dyDescent="0.2">
      <c r="A71" s="142">
        <v>1</v>
      </c>
      <c r="B71" s="143" t="s">
        <v>57</v>
      </c>
      <c r="C71" s="142">
        <v>3</v>
      </c>
      <c r="D71" s="142"/>
      <c r="E71" s="142">
        <f>C71*D71</f>
        <v>0</v>
      </c>
      <c r="F71" s="14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7" s="7" customFormat="1" ht="25.5" customHeight="1" x14ac:dyDescent="0.2">
      <c r="A72" s="142">
        <v>2</v>
      </c>
      <c r="B72" s="143" t="s">
        <v>58</v>
      </c>
      <c r="C72" s="142">
        <v>3</v>
      </c>
      <c r="D72" s="142"/>
      <c r="E72" s="142">
        <f>C72*D72</f>
        <v>0</v>
      </c>
      <c r="F72" s="14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7" ht="26.25" customHeight="1" x14ac:dyDescent="0.2">
      <c r="A73" s="142">
        <v>3</v>
      </c>
      <c r="B73" s="143" t="s">
        <v>59</v>
      </c>
      <c r="C73" s="142">
        <v>3</v>
      </c>
      <c r="D73" s="142"/>
      <c r="E73" s="142">
        <f>C73*D73</f>
        <v>0</v>
      </c>
      <c r="F73" s="142"/>
    </row>
    <row r="74" spans="1:27" ht="29.25" customHeight="1" x14ac:dyDescent="0.2">
      <c r="A74" s="142">
        <v>4</v>
      </c>
      <c r="B74" s="143" t="s">
        <v>60</v>
      </c>
      <c r="C74" s="142">
        <v>3</v>
      </c>
      <c r="D74" s="142"/>
      <c r="E74" s="142">
        <f>C74*D74</f>
        <v>0</v>
      </c>
      <c r="F74" s="142"/>
    </row>
    <row r="75" spans="1:27" ht="27" customHeight="1" x14ac:dyDescent="0.2">
      <c r="A75" s="144">
        <v>5</v>
      </c>
      <c r="B75" s="143" t="s">
        <v>61</v>
      </c>
      <c r="C75" s="142">
        <v>3</v>
      </c>
      <c r="D75" s="144"/>
      <c r="E75" s="144">
        <f>C75*D75</f>
        <v>0</v>
      </c>
      <c r="F75" s="145"/>
    </row>
    <row r="76" spans="1:27" ht="29.25" customHeight="1" x14ac:dyDescent="0.2">
      <c r="A76" s="164" t="s">
        <v>55</v>
      </c>
      <c r="B76" s="165"/>
      <c r="C76" s="127"/>
      <c r="D76" s="38"/>
      <c r="E76" s="127">
        <f>SUM(E66:E68,E71:E75)</f>
        <v>0</v>
      </c>
      <c r="F76" s="128"/>
    </row>
    <row r="77" spans="1:27" ht="23.25" customHeight="1" x14ac:dyDescent="0.2">
      <c r="E77" s="40"/>
    </row>
    <row r="78" spans="1:27" x14ac:dyDescent="0.2">
      <c r="E78" s="40"/>
    </row>
    <row r="79" spans="1:27" x14ac:dyDescent="0.2">
      <c r="E79" s="40"/>
    </row>
    <row r="80" spans="1:27" x14ac:dyDescent="0.2">
      <c r="E80" s="40"/>
    </row>
    <row r="81" spans="5:5" x14ac:dyDescent="0.2">
      <c r="E81" s="40"/>
    </row>
    <row r="82" spans="5:5" x14ac:dyDescent="0.2">
      <c r="E82" s="40"/>
    </row>
    <row r="83" spans="5:5" x14ac:dyDescent="0.2">
      <c r="E83" s="40"/>
    </row>
    <row r="84" spans="5:5" x14ac:dyDescent="0.2">
      <c r="E84" s="40"/>
    </row>
    <row r="85" spans="5:5" x14ac:dyDescent="0.2">
      <c r="E85" s="40"/>
    </row>
    <row r="86" spans="5:5" x14ac:dyDescent="0.2">
      <c r="E86" s="40"/>
    </row>
    <row r="87" spans="5:5" x14ac:dyDescent="0.2">
      <c r="E87" s="40"/>
    </row>
    <row r="88" spans="5:5" x14ac:dyDescent="0.2">
      <c r="E88" s="40"/>
    </row>
    <row r="89" spans="5:5" x14ac:dyDescent="0.2">
      <c r="E89" s="40"/>
    </row>
    <row r="90" spans="5:5" x14ac:dyDescent="0.2">
      <c r="E90" s="40"/>
    </row>
    <row r="91" spans="5:5" x14ac:dyDescent="0.2">
      <c r="E91" s="40"/>
    </row>
    <row r="92" spans="5:5" x14ac:dyDescent="0.2">
      <c r="E92" s="40"/>
    </row>
    <row r="93" spans="5:5" x14ac:dyDescent="0.2">
      <c r="E93" s="40"/>
    </row>
    <row r="94" spans="5:5" x14ac:dyDescent="0.2">
      <c r="E94" s="40"/>
    </row>
    <row r="95" spans="5:5" x14ac:dyDescent="0.2">
      <c r="E95" s="40"/>
    </row>
    <row r="96" spans="5:5" x14ac:dyDescent="0.2">
      <c r="E96" s="40"/>
    </row>
    <row r="97" spans="3:6" x14ac:dyDescent="0.2">
      <c r="E97" s="40"/>
    </row>
    <row r="98" spans="3:6" x14ac:dyDescent="0.2">
      <c r="E98" s="40"/>
    </row>
    <row r="99" spans="3:6" x14ac:dyDescent="0.2">
      <c r="E99" s="40"/>
    </row>
    <row r="100" spans="3:6" x14ac:dyDescent="0.2">
      <c r="E100" s="40"/>
    </row>
    <row r="101" spans="3:6" x14ac:dyDescent="0.2">
      <c r="E101" s="40"/>
    </row>
    <row r="102" spans="3:6" x14ac:dyDescent="0.2">
      <c r="E102" s="40"/>
    </row>
    <row r="103" spans="3:6" x14ac:dyDescent="0.2">
      <c r="E103" s="40"/>
    </row>
    <row r="104" spans="3:6" x14ac:dyDescent="0.2">
      <c r="E104" s="40"/>
    </row>
    <row r="105" spans="3:6" x14ac:dyDescent="0.2">
      <c r="E105" s="40"/>
    </row>
    <row r="106" spans="3:6" x14ac:dyDescent="0.2">
      <c r="E106" s="40"/>
    </row>
    <row r="107" spans="3:6" x14ac:dyDescent="0.2">
      <c r="E107" s="40"/>
    </row>
    <row r="108" spans="3:6" x14ac:dyDescent="0.2">
      <c r="C108" s="153"/>
      <c r="D108" s="153"/>
      <c r="E108" s="40"/>
      <c r="F108" s="5"/>
    </row>
    <row r="109" spans="3:6" x14ac:dyDescent="0.2">
      <c r="C109" s="153"/>
      <c r="D109" s="153"/>
      <c r="E109" s="40"/>
      <c r="F109" s="5"/>
    </row>
    <row r="110" spans="3:6" x14ac:dyDescent="0.2">
      <c r="C110" s="153"/>
      <c r="D110" s="153"/>
      <c r="E110" s="40"/>
      <c r="F110" s="5"/>
    </row>
    <row r="111" spans="3:6" x14ac:dyDescent="0.2">
      <c r="C111" s="153"/>
      <c r="D111" s="153"/>
      <c r="E111" s="40"/>
      <c r="F111" s="5"/>
    </row>
    <row r="112" spans="3:6" x14ac:dyDescent="0.2">
      <c r="C112" s="153"/>
      <c r="D112" s="153"/>
      <c r="E112" s="40"/>
      <c r="F112" s="5"/>
    </row>
    <row r="113" spans="3:6" x14ac:dyDescent="0.2">
      <c r="C113" s="153"/>
      <c r="D113" s="153"/>
      <c r="E113" s="40"/>
      <c r="F113" s="5"/>
    </row>
    <row r="114" spans="3:6" x14ac:dyDescent="0.2">
      <c r="C114" s="153"/>
      <c r="D114" s="153"/>
      <c r="E114" s="40"/>
      <c r="F114" s="5"/>
    </row>
    <row r="115" spans="3:6" x14ac:dyDescent="0.2">
      <c r="C115" s="153"/>
      <c r="D115" s="153"/>
      <c r="E115" s="40"/>
      <c r="F115" s="5"/>
    </row>
    <row r="116" spans="3:6" x14ac:dyDescent="0.2">
      <c r="C116" s="153"/>
      <c r="D116" s="153"/>
      <c r="E116" s="40"/>
      <c r="F116" s="5"/>
    </row>
    <row r="117" spans="3:6" x14ac:dyDescent="0.2">
      <c r="C117" s="153"/>
      <c r="D117" s="153"/>
      <c r="E117" s="40"/>
      <c r="F117" s="5"/>
    </row>
    <row r="118" spans="3:6" x14ac:dyDescent="0.2">
      <c r="C118" s="153"/>
      <c r="D118" s="153"/>
      <c r="E118" s="40"/>
      <c r="F118" s="5"/>
    </row>
    <row r="119" spans="3:6" x14ac:dyDescent="0.2">
      <c r="C119" s="153"/>
      <c r="D119" s="153"/>
      <c r="E119" s="40"/>
      <c r="F119" s="5"/>
    </row>
    <row r="120" spans="3:6" x14ac:dyDescent="0.2">
      <c r="C120" s="153"/>
      <c r="D120" s="153"/>
      <c r="E120" s="40"/>
      <c r="F120" s="5"/>
    </row>
    <row r="121" spans="3:6" x14ac:dyDescent="0.2">
      <c r="C121" s="153"/>
      <c r="D121" s="153"/>
      <c r="E121" s="40"/>
      <c r="F121" s="5"/>
    </row>
    <row r="122" spans="3:6" x14ac:dyDescent="0.2">
      <c r="C122" s="153"/>
      <c r="D122" s="153"/>
      <c r="E122" s="40"/>
      <c r="F122" s="5"/>
    </row>
    <row r="123" spans="3:6" x14ac:dyDescent="0.2">
      <c r="C123" s="153"/>
      <c r="D123" s="153"/>
      <c r="E123" s="40"/>
      <c r="F123" s="5"/>
    </row>
    <row r="124" spans="3:6" x14ac:dyDescent="0.2">
      <c r="C124" s="153"/>
      <c r="D124" s="153"/>
      <c r="E124" s="40"/>
      <c r="F124" s="5"/>
    </row>
    <row r="125" spans="3:6" x14ac:dyDescent="0.2">
      <c r="C125" s="153"/>
      <c r="D125" s="153"/>
      <c r="E125" s="40"/>
      <c r="F125" s="5"/>
    </row>
    <row r="126" spans="3:6" x14ac:dyDescent="0.2">
      <c r="C126" s="153"/>
      <c r="D126" s="153"/>
      <c r="E126" s="40"/>
      <c r="F126" s="5"/>
    </row>
    <row r="127" spans="3:6" x14ac:dyDescent="0.2">
      <c r="C127" s="153"/>
      <c r="D127" s="153"/>
      <c r="E127" s="40"/>
      <c r="F127" s="5"/>
    </row>
    <row r="128" spans="3:6" x14ac:dyDescent="0.2">
      <c r="C128" s="153"/>
      <c r="D128" s="153"/>
      <c r="E128" s="40"/>
      <c r="F128" s="5"/>
    </row>
    <row r="129" spans="3:6" x14ac:dyDescent="0.2">
      <c r="C129" s="153"/>
      <c r="D129" s="153"/>
      <c r="E129" s="40"/>
      <c r="F129" s="5"/>
    </row>
    <row r="130" spans="3:6" x14ac:dyDescent="0.2">
      <c r="C130" s="153"/>
      <c r="D130" s="153"/>
      <c r="E130" s="40"/>
      <c r="F130" s="5"/>
    </row>
    <row r="131" spans="3:6" x14ac:dyDescent="0.2">
      <c r="C131" s="153"/>
      <c r="D131" s="153"/>
      <c r="E131" s="40"/>
      <c r="F131" s="5"/>
    </row>
    <row r="132" spans="3:6" x14ac:dyDescent="0.2">
      <c r="C132" s="153"/>
      <c r="D132" s="153"/>
      <c r="E132" s="40"/>
      <c r="F132" s="5"/>
    </row>
    <row r="133" spans="3:6" x14ac:dyDescent="0.2">
      <c r="C133" s="153"/>
      <c r="D133" s="153"/>
      <c r="E133" s="40"/>
      <c r="F133" s="5"/>
    </row>
    <row r="134" spans="3:6" x14ac:dyDescent="0.2">
      <c r="C134" s="153"/>
      <c r="D134" s="153"/>
      <c r="E134" s="40"/>
      <c r="F134" s="5"/>
    </row>
    <row r="135" spans="3:6" x14ac:dyDescent="0.2">
      <c r="C135" s="153"/>
      <c r="D135" s="153"/>
      <c r="E135" s="40"/>
      <c r="F135" s="5"/>
    </row>
    <row r="136" spans="3:6" x14ac:dyDescent="0.2">
      <c r="C136" s="153"/>
      <c r="D136" s="153"/>
      <c r="E136" s="40"/>
      <c r="F136" s="5"/>
    </row>
    <row r="137" spans="3:6" x14ac:dyDescent="0.2">
      <c r="C137" s="153"/>
      <c r="D137" s="153"/>
      <c r="E137" s="40"/>
      <c r="F137" s="5"/>
    </row>
    <row r="138" spans="3:6" x14ac:dyDescent="0.2">
      <c r="C138" s="153"/>
      <c r="D138" s="153"/>
      <c r="E138" s="40"/>
      <c r="F138" s="5"/>
    </row>
    <row r="139" spans="3:6" x14ac:dyDescent="0.2">
      <c r="C139" s="153"/>
      <c r="D139" s="153"/>
      <c r="E139" s="40"/>
      <c r="F139" s="5"/>
    </row>
    <row r="140" spans="3:6" x14ac:dyDescent="0.2">
      <c r="C140" s="153"/>
      <c r="D140" s="153"/>
      <c r="E140" s="40"/>
      <c r="F140" s="5"/>
    </row>
    <row r="141" spans="3:6" x14ac:dyDescent="0.2">
      <c r="C141" s="153"/>
      <c r="D141" s="153"/>
      <c r="E141" s="40"/>
      <c r="F141" s="5"/>
    </row>
    <row r="142" spans="3:6" x14ac:dyDescent="0.2">
      <c r="C142" s="153"/>
      <c r="D142" s="153"/>
      <c r="E142" s="40"/>
      <c r="F142" s="5"/>
    </row>
    <row r="143" spans="3:6" x14ac:dyDescent="0.2">
      <c r="C143" s="153"/>
      <c r="D143" s="153"/>
      <c r="E143" s="40"/>
      <c r="F143" s="5"/>
    </row>
    <row r="144" spans="3:6" x14ac:dyDescent="0.2">
      <c r="C144" s="153"/>
      <c r="D144" s="153"/>
      <c r="E144" s="40"/>
      <c r="F144" s="5"/>
    </row>
    <row r="145" spans="3:6" x14ac:dyDescent="0.2">
      <c r="C145" s="153"/>
      <c r="D145" s="153"/>
      <c r="E145" s="40"/>
      <c r="F145" s="5"/>
    </row>
    <row r="146" spans="3:6" x14ac:dyDescent="0.2">
      <c r="C146" s="153"/>
      <c r="D146" s="153"/>
      <c r="E146" s="40"/>
      <c r="F146" s="5"/>
    </row>
    <row r="147" spans="3:6" x14ac:dyDescent="0.2">
      <c r="C147" s="153"/>
      <c r="D147" s="153"/>
      <c r="E147" s="40"/>
      <c r="F147" s="5"/>
    </row>
    <row r="148" spans="3:6" x14ac:dyDescent="0.2">
      <c r="C148" s="153"/>
      <c r="D148" s="153"/>
      <c r="E148" s="40"/>
      <c r="F148" s="5"/>
    </row>
    <row r="149" spans="3:6" x14ac:dyDescent="0.2">
      <c r="C149" s="153"/>
      <c r="D149" s="153"/>
      <c r="E149" s="40"/>
      <c r="F149" s="5"/>
    </row>
    <row r="150" spans="3:6" x14ac:dyDescent="0.2">
      <c r="C150" s="153"/>
      <c r="D150" s="153"/>
      <c r="E150" s="40"/>
      <c r="F150" s="5"/>
    </row>
    <row r="151" spans="3:6" x14ac:dyDescent="0.2">
      <c r="C151" s="153"/>
      <c r="D151" s="153"/>
      <c r="E151" s="40"/>
      <c r="F151" s="5"/>
    </row>
    <row r="152" spans="3:6" x14ac:dyDescent="0.2">
      <c r="C152" s="153"/>
      <c r="D152" s="153"/>
      <c r="E152" s="40"/>
      <c r="F152" s="5"/>
    </row>
    <row r="153" spans="3:6" x14ac:dyDescent="0.2">
      <c r="C153" s="153"/>
      <c r="D153" s="153"/>
      <c r="E153" s="40"/>
      <c r="F153" s="5"/>
    </row>
    <row r="154" spans="3:6" x14ac:dyDescent="0.2">
      <c r="C154" s="153"/>
      <c r="D154" s="153"/>
      <c r="E154" s="40"/>
      <c r="F154" s="5"/>
    </row>
    <row r="155" spans="3:6" x14ac:dyDescent="0.2">
      <c r="C155" s="153"/>
      <c r="D155" s="153"/>
      <c r="E155" s="40"/>
      <c r="F155" s="5"/>
    </row>
    <row r="156" spans="3:6" x14ac:dyDescent="0.2">
      <c r="C156" s="153"/>
      <c r="D156" s="153"/>
      <c r="E156" s="40"/>
      <c r="F156" s="5"/>
    </row>
    <row r="157" spans="3:6" x14ac:dyDescent="0.2">
      <c r="C157" s="153"/>
      <c r="D157" s="153"/>
      <c r="E157" s="40"/>
      <c r="F157" s="5"/>
    </row>
    <row r="158" spans="3:6" x14ac:dyDescent="0.2">
      <c r="C158" s="153"/>
      <c r="D158" s="153"/>
      <c r="E158" s="40"/>
      <c r="F158" s="5"/>
    </row>
    <row r="159" spans="3:6" x14ac:dyDescent="0.2">
      <c r="C159" s="153"/>
      <c r="D159" s="153"/>
      <c r="E159" s="40"/>
      <c r="F159" s="5"/>
    </row>
    <row r="160" spans="3:6" x14ac:dyDescent="0.2">
      <c r="C160" s="153"/>
      <c r="D160" s="153"/>
      <c r="E160" s="40"/>
      <c r="F160" s="5"/>
    </row>
    <row r="161" spans="3:6" x14ac:dyDescent="0.2">
      <c r="C161" s="153"/>
      <c r="D161" s="153"/>
      <c r="E161" s="40"/>
      <c r="F161" s="5"/>
    </row>
    <row r="162" spans="3:6" x14ac:dyDescent="0.2">
      <c r="C162" s="153"/>
      <c r="D162" s="153"/>
      <c r="E162" s="40"/>
      <c r="F162" s="5"/>
    </row>
    <row r="163" spans="3:6" x14ac:dyDescent="0.2">
      <c r="C163" s="153"/>
      <c r="D163" s="153"/>
      <c r="E163" s="40"/>
      <c r="F163" s="5"/>
    </row>
    <row r="164" spans="3:6" x14ac:dyDescent="0.2">
      <c r="C164" s="153"/>
      <c r="D164" s="153"/>
      <c r="E164" s="40"/>
      <c r="F164" s="5"/>
    </row>
    <row r="165" spans="3:6" x14ac:dyDescent="0.2">
      <c r="C165" s="153"/>
      <c r="D165" s="153"/>
      <c r="E165" s="40"/>
      <c r="F165" s="5"/>
    </row>
    <row r="166" spans="3:6" x14ac:dyDescent="0.2">
      <c r="C166" s="153"/>
      <c r="D166" s="153"/>
      <c r="E166" s="40"/>
      <c r="F166" s="5"/>
    </row>
    <row r="167" spans="3:6" x14ac:dyDescent="0.2">
      <c r="C167" s="153"/>
      <c r="D167" s="153"/>
      <c r="E167" s="40"/>
      <c r="F167" s="5"/>
    </row>
    <row r="168" spans="3:6" x14ac:dyDescent="0.2">
      <c r="C168" s="153"/>
      <c r="D168" s="153"/>
      <c r="E168" s="40"/>
      <c r="F168" s="5"/>
    </row>
    <row r="169" spans="3:6" x14ac:dyDescent="0.2">
      <c r="C169" s="153"/>
      <c r="D169" s="153"/>
      <c r="E169" s="40"/>
      <c r="F169" s="5"/>
    </row>
    <row r="170" spans="3:6" x14ac:dyDescent="0.2">
      <c r="C170" s="153"/>
      <c r="D170" s="153"/>
      <c r="E170" s="40"/>
      <c r="F170" s="5"/>
    </row>
    <row r="171" spans="3:6" x14ac:dyDescent="0.2">
      <c r="C171" s="153"/>
      <c r="D171" s="153"/>
      <c r="E171" s="40"/>
      <c r="F171" s="5"/>
    </row>
    <row r="172" spans="3:6" x14ac:dyDescent="0.2">
      <c r="C172" s="153"/>
      <c r="D172" s="153"/>
      <c r="E172" s="40"/>
      <c r="F172" s="5"/>
    </row>
    <row r="173" spans="3:6" x14ac:dyDescent="0.2">
      <c r="C173" s="153"/>
      <c r="D173" s="153"/>
      <c r="E173" s="40"/>
      <c r="F173" s="5"/>
    </row>
    <row r="174" spans="3:6" x14ac:dyDescent="0.2">
      <c r="C174" s="153"/>
      <c r="D174" s="153"/>
      <c r="E174" s="40"/>
      <c r="F174" s="5"/>
    </row>
    <row r="175" spans="3:6" x14ac:dyDescent="0.2">
      <c r="C175" s="153"/>
      <c r="D175" s="153"/>
      <c r="E175" s="40"/>
      <c r="F175" s="5"/>
    </row>
    <row r="176" spans="3:6" x14ac:dyDescent="0.2">
      <c r="C176" s="153"/>
      <c r="D176" s="153"/>
      <c r="E176" s="40"/>
      <c r="F176" s="5"/>
    </row>
    <row r="177" spans="3:6" x14ac:dyDescent="0.2">
      <c r="C177" s="153"/>
      <c r="D177" s="153"/>
      <c r="E177" s="40"/>
      <c r="F177" s="5"/>
    </row>
    <row r="178" spans="3:6" x14ac:dyDescent="0.2">
      <c r="C178" s="153"/>
      <c r="D178" s="153"/>
      <c r="E178" s="40"/>
      <c r="F178" s="5"/>
    </row>
    <row r="179" spans="3:6" x14ac:dyDescent="0.2">
      <c r="C179" s="153"/>
      <c r="D179" s="153"/>
      <c r="E179" s="40"/>
      <c r="F179" s="5"/>
    </row>
    <row r="180" spans="3:6" x14ac:dyDescent="0.2">
      <c r="C180" s="153"/>
      <c r="D180" s="153"/>
      <c r="E180" s="40"/>
      <c r="F180" s="5"/>
    </row>
    <row r="181" spans="3:6" x14ac:dyDescent="0.2">
      <c r="C181" s="153"/>
      <c r="D181" s="153"/>
      <c r="E181" s="40"/>
      <c r="F181" s="5"/>
    </row>
    <row r="182" spans="3:6" x14ac:dyDescent="0.2">
      <c r="C182" s="153"/>
      <c r="D182" s="153"/>
      <c r="E182" s="40"/>
      <c r="F182" s="5"/>
    </row>
    <row r="183" spans="3:6" x14ac:dyDescent="0.2">
      <c r="C183" s="153"/>
      <c r="D183" s="153"/>
      <c r="E183" s="40"/>
      <c r="F183" s="5"/>
    </row>
    <row r="184" spans="3:6" x14ac:dyDescent="0.2">
      <c r="C184" s="153"/>
      <c r="D184" s="153"/>
      <c r="E184" s="40"/>
      <c r="F184" s="5"/>
    </row>
    <row r="185" spans="3:6" x14ac:dyDescent="0.2">
      <c r="C185" s="153"/>
      <c r="D185" s="153"/>
      <c r="E185" s="40"/>
      <c r="F185" s="5"/>
    </row>
    <row r="186" spans="3:6" x14ac:dyDescent="0.2">
      <c r="C186" s="153"/>
      <c r="D186" s="153"/>
      <c r="E186" s="40"/>
      <c r="F186" s="5"/>
    </row>
    <row r="187" spans="3:6" x14ac:dyDescent="0.2">
      <c r="C187" s="153"/>
      <c r="D187" s="153"/>
      <c r="E187" s="40"/>
      <c r="F187" s="5"/>
    </row>
    <row r="188" spans="3:6" x14ac:dyDescent="0.2">
      <c r="C188" s="153"/>
      <c r="D188" s="153"/>
      <c r="E188" s="40"/>
      <c r="F188" s="5"/>
    </row>
    <row r="189" spans="3:6" x14ac:dyDescent="0.2">
      <c r="C189" s="153"/>
      <c r="D189" s="153"/>
      <c r="E189" s="40"/>
      <c r="F189" s="5"/>
    </row>
    <row r="190" spans="3:6" x14ac:dyDescent="0.2">
      <c r="C190" s="153"/>
      <c r="D190" s="153"/>
      <c r="E190" s="40"/>
      <c r="F190" s="5"/>
    </row>
    <row r="191" spans="3:6" x14ac:dyDescent="0.2">
      <c r="C191" s="153"/>
      <c r="D191" s="153"/>
      <c r="E191" s="40"/>
      <c r="F191" s="5"/>
    </row>
    <row r="192" spans="3:6" x14ac:dyDescent="0.2">
      <c r="C192" s="153"/>
      <c r="D192" s="153"/>
      <c r="E192" s="40"/>
      <c r="F192" s="5"/>
    </row>
    <row r="193" spans="3:6" x14ac:dyDescent="0.2">
      <c r="C193" s="153"/>
      <c r="D193" s="153"/>
      <c r="E193" s="40"/>
      <c r="F193" s="5"/>
    </row>
    <row r="194" spans="3:6" x14ac:dyDescent="0.2">
      <c r="C194" s="153"/>
      <c r="D194" s="153"/>
      <c r="E194" s="40"/>
      <c r="F194" s="5"/>
    </row>
    <row r="195" spans="3:6" x14ac:dyDescent="0.2">
      <c r="C195" s="153"/>
      <c r="D195" s="153"/>
      <c r="E195" s="40"/>
      <c r="F195" s="5"/>
    </row>
    <row r="196" spans="3:6" x14ac:dyDescent="0.2">
      <c r="C196" s="153"/>
      <c r="D196" s="153"/>
      <c r="E196" s="40"/>
      <c r="F196" s="5"/>
    </row>
    <row r="197" spans="3:6" x14ac:dyDescent="0.2">
      <c r="C197" s="153"/>
      <c r="D197" s="153"/>
      <c r="E197" s="40"/>
      <c r="F197" s="5"/>
    </row>
    <row r="198" spans="3:6" x14ac:dyDescent="0.2">
      <c r="C198" s="153"/>
      <c r="D198" s="153"/>
      <c r="E198" s="40"/>
      <c r="F198" s="5"/>
    </row>
    <row r="199" spans="3:6" x14ac:dyDescent="0.2">
      <c r="C199" s="153"/>
      <c r="D199" s="153"/>
      <c r="E199" s="40"/>
      <c r="F199" s="5"/>
    </row>
    <row r="200" spans="3:6" x14ac:dyDescent="0.2">
      <c r="C200" s="153"/>
      <c r="D200" s="153"/>
      <c r="E200" s="40"/>
      <c r="F200" s="5"/>
    </row>
    <row r="201" spans="3:6" x14ac:dyDescent="0.2">
      <c r="C201" s="153"/>
      <c r="D201" s="153"/>
      <c r="E201" s="40"/>
      <c r="F201" s="5"/>
    </row>
    <row r="202" spans="3:6" x14ac:dyDescent="0.2">
      <c r="C202" s="153"/>
      <c r="D202" s="153"/>
      <c r="E202" s="40"/>
      <c r="F202" s="5"/>
    </row>
    <row r="203" spans="3:6" x14ac:dyDescent="0.2">
      <c r="C203" s="153"/>
      <c r="D203" s="153"/>
      <c r="E203" s="40"/>
      <c r="F203" s="5"/>
    </row>
    <row r="204" spans="3:6" x14ac:dyDescent="0.2">
      <c r="C204" s="153"/>
      <c r="D204" s="153"/>
      <c r="E204" s="40"/>
      <c r="F204" s="5"/>
    </row>
    <row r="205" spans="3:6" x14ac:dyDescent="0.2">
      <c r="C205" s="153"/>
      <c r="D205" s="153"/>
      <c r="E205" s="40"/>
      <c r="F205" s="5"/>
    </row>
    <row r="206" spans="3:6" x14ac:dyDescent="0.2">
      <c r="C206" s="153"/>
      <c r="D206" s="153"/>
      <c r="E206" s="40"/>
      <c r="F206" s="5"/>
    </row>
    <row r="207" spans="3:6" x14ac:dyDescent="0.2">
      <c r="C207" s="153"/>
      <c r="D207" s="153"/>
      <c r="E207" s="40"/>
      <c r="F207" s="5"/>
    </row>
    <row r="208" spans="3:6" x14ac:dyDescent="0.2">
      <c r="C208" s="153"/>
      <c r="D208" s="153"/>
      <c r="E208" s="40"/>
      <c r="F208" s="5"/>
    </row>
    <row r="209" spans="3:6" x14ac:dyDescent="0.2">
      <c r="C209" s="153"/>
      <c r="D209" s="153"/>
      <c r="E209" s="40"/>
      <c r="F209" s="5"/>
    </row>
    <row r="210" spans="3:6" x14ac:dyDescent="0.2">
      <c r="C210" s="153"/>
      <c r="D210" s="153"/>
      <c r="E210" s="40"/>
      <c r="F210" s="5"/>
    </row>
    <row r="211" spans="3:6" x14ac:dyDescent="0.2">
      <c r="C211" s="153"/>
      <c r="D211" s="153"/>
      <c r="E211" s="40"/>
      <c r="F211" s="5"/>
    </row>
    <row r="212" spans="3:6" x14ac:dyDescent="0.2">
      <c r="C212" s="153"/>
      <c r="D212" s="153"/>
      <c r="E212" s="40"/>
      <c r="F212" s="5"/>
    </row>
    <row r="213" spans="3:6" x14ac:dyDescent="0.2">
      <c r="C213" s="153"/>
      <c r="D213" s="153"/>
      <c r="E213" s="40"/>
      <c r="F213" s="5"/>
    </row>
    <row r="214" spans="3:6" x14ac:dyDescent="0.2">
      <c r="C214" s="153"/>
      <c r="D214" s="153"/>
      <c r="E214" s="40"/>
      <c r="F214" s="5"/>
    </row>
    <row r="215" spans="3:6" x14ac:dyDescent="0.2">
      <c r="C215" s="153"/>
      <c r="D215" s="153"/>
      <c r="E215" s="40"/>
      <c r="F215" s="5"/>
    </row>
    <row r="216" spans="3:6" x14ac:dyDescent="0.2">
      <c r="C216" s="153"/>
      <c r="D216" s="153"/>
      <c r="E216" s="40"/>
      <c r="F216" s="5"/>
    </row>
    <row r="217" spans="3:6" x14ac:dyDescent="0.2">
      <c r="C217" s="153"/>
      <c r="D217" s="153"/>
      <c r="E217" s="40"/>
      <c r="F217" s="5"/>
    </row>
    <row r="218" spans="3:6" x14ac:dyDescent="0.2">
      <c r="C218" s="153"/>
      <c r="D218" s="153"/>
      <c r="E218" s="40"/>
      <c r="F218" s="5"/>
    </row>
    <row r="219" spans="3:6" x14ac:dyDescent="0.2">
      <c r="C219" s="153"/>
      <c r="D219" s="153"/>
      <c r="E219" s="40"/>
      <c r="F219" s="5"/>
    </row>
    <row r="220" spans="3:6" x14ac:dyDescent="0.2">
      <c r="C220" s="153"/>
      <c r="D220" s="153"/>
      <c r="E220" s="40"/>
      <c r="F220" s="5"/>
    </row>
    <row r="221" spans="3:6" x14ac:dyDescent="0.2">
      <c r="C221" s="153"/>
      <c r="D221" s="153"/>
      <c r="E221" s="40"/>
      <c r="F221" s="5"/>
    </row>
    <row r="222" spans="3:6" x14ac:dyDescent="0.2">
      <c r="C222" s="153"/>
      <c r="D222" s="153"/>
      <c r="E222" s="40"/>
      <c r="F222" s="5"/>
    </row>
    <row r="223" spans="3:6" x14ac:dyDescent="0.2">
      <c r="C223" s="153"/>
      <c r="D223" s="153"/>
      <c r="E223" s="40"/>
      <c r="F223" s="5"/>
    </row>
    <row r="224" spans="3:6" x14ac:dyDescent="0.2">
      <c r="C224" s="153"/>
      <c r="D224" s="153"/>
      <c r="E224" s="40"/>
      <c r="F224" s="5"/>
    </row>
    <row r="225" spans="3:6" x14ac:dyDescent="0.2">
      <c r="C225" s="153"/>
      <c r="D225" s="153"/>
      <c r="E225" s="40"/>
      <c r="F225" s="5"/>
    </row>
    <row r="226" spans="3:6" x14ac:dyDescent="0.2">
      <c r="C226" s="153"/>
      <c r="D226" s="153"/>
      <c r="E226" s="40"/>
      <c r="F226" s="5"/>
    </row>
    <row r="227" spans="3:6" x14ac:dyDescent="0.2">
      <c r="C227" s="153"/>
      <c r="D227" s="153"/>
      <c r="E227" s="40"/>
      <c r="F227" s="5"/>
    </row>
    <row r="228" spans="3:6" x14ac:dyDescent="0.2">
      <c r="C228" s="153"/>
      <c r="D228" s="153"/>
      <c r="E228" s="40"/>
      <c r="F228" s="5"/>
    </row>
    <row r="229" spans="3:6" x14ac:dyDescent="0.2">
      <c r="C229" s="153"/>
      <c r="D229" s="153"/>
      <c r="E229" s="40"/>
      <c r="F229" s="5"/>
    </row>
    <row r="230" spans="3:6" x14ac:dyDescent="0.2">
      <c r="C230" s="153"/>
      <c r="D230" s="153"/>
      <c r="E230" s="40"/>
      <c r="F230" s="5"/>
    </row>
    <row r="231" spans="3:6" x14ac:dyDescent="0.2">
      <c r="C231" s="153"/>
      <c r="D231" s="153"/>
      <c r="E231" s="40"/>
      <c r="F231" s="5"/>
    </row>
    <row r="232" spans="3:6" x14ac:dyDescent="0.2">
      <c r="C232" s="153"/>
      <c r="D232" s="153"/>
      <c r="E232" s="40"/>
      <c r="F232" s="5"/>
    </row>
    <row r="233" spans="3:6" x14ac:dyDescent="0.2">
      <c r="C233" s="153"/>
      <c r="D233" s="153"/>
      <c r="E233" s="40"/>
      <c r="F233" s="5"/>
    </row>
    <row r="234" spans="3:6" x14ac:dyDescent="0.2">
      <c r="C234" s="153"/>
      <c r="D234" s="153"/>
      <c r="E234" s="40"/>
      <c r="F234" s="5"/>
    </row>
    <row r="235" spans="3:6" x14ac:dyDescent="0.2">
      <c r="C235" s="153"/>
      <c r="D235" s="153"/>
      <c r="E235" s="40"/>
      <c r="F235" s="5"/>
    </row>
    <row r="236" spans="3:6" x14ac:dyDescent="0.2">
      <c r="C236" s="153"/>
      <c r="D236" s="153"/>
      <c r="E236" s="40"/>
      <c r="F236" s="5"/>
    </row>
    <row r="237" spans="3:6" x14ac:dyDescent="0.2">
      <c r="C237" s="153"/>
      <c r="D237" s="153"/>
      <c r="E237" s="40"/>
      <c r="F237" s="5"/>
    </row>
    <row r="238" spans="3:6" x14ac:dyDescent="0.2">
      <c r="C238" s="153"/>
      <c r="D238" s="153"/>
      <c r="E238" s="40"/>
      <c r="F238" s="5"/>
    </row>
    <row r="239" spans="3:6" x14ac:dyDescent="0.2">
      <c r="C239" s="153"/>
      <c r="D239" s="153"/>
      <c r="E239" s="40"/>
      <c r="F239" s="5"/>
    </row>
    <row r="240" spans="3:6" x14ac:dyDescent="0.2">
      <c r="C240" s="153"/>
      <c r="D240" s="153"/>
      <c r="E240" s="40"/>
      <c r="F240" s="5"/>
    </row>
    <row r="241" spans="3:6" x14ac:dyDescent="0.2">
      <c r="C241" s="153"/>
      <c r="D241" s="153"/>
      <c r="E241" s="40"/>
      <c r="F241" s="5"/>
    </row>
    <row r="242" spans="3:6" x14ac:dyDescent="0.2">
      <c r="C242" s="153"/>
      <c r="D242" s="153"/>
      <c r="E242" s="40"/>
      <c r="F242" s="5"/>
    </row>
    <row r="243" spans="3:6" x14ac:dyDescent="0.2">
      <c r="C243" s="153"/>
      <c r="D243" s="153"/>
      <c r="E243" s="40"/>
      <c r="F243" s="5"/>
    </row>
    <row r="244" spans="3:6" x14ac:dyDescent="0.2">
      <c r="C244" s="153"/>
      <c r="D244" s="153"/>
      <c r="E244" s="40"/>
      <c r="F244" s="5"/>
    </row>
    <row r="245" spans="3:6" x14ac:dyDescent="0.2">
      <c r="C245" s="153"/>
      <c r="D245" s="153"/>
      <c r="E245" s="40"/>
      <c r="F245" s="5"/>
    </row>
    <row r="246" spans="3:6" x14ac:dyDescent="0.2">
      <c r="C246" s="153"/>
      <c r="D246" s="153"/>
      <c r="E246" s="40"/>
      <c r="F246" s="5"/>
    </row>
    <row r="247" spans="3:6" x14ac:dyDescent="0.2">
      <c r="C247" s="153"/>
      <c r="D247" s="153"/>
      <c r="E247" s="40"/>
      <c r="F247" s="5"/>
    </row>
    <row r="248" spans="3:6" x14ac:dyDescent="0.2">
      <c r="C248" s="153"/>
      <c r="D248" s="153"/>
      <c r="E248" s="40"/>
      <c r="F248" s="5"/>
    </row>
    <row r="249" spans="3:6" x14ac:dyDescent="0.2">
      <c r="C249" s="153"/>
      <c r="D249" s="153"/>
      <c r="E249" s="40"/>
      <c r="F249" s="5"/>
    </row>
    <row r="250" spans="3:6" x14ac:dyDescent="0.2">
      <c r="C250" s="153"/>
      <c r="D250" s="153"/>
      <c r="E250" s="40"/>
      <c r="F250" s="5"/>
    </row>
    <row r="251" spans="3:6" x14ac:dyDescent="0.2">
      <c r="C251" s="153"/>
      <c r="D251" s="153"/>
      <c r="E251" s="40"/>
      <c r="F251" s="5"/>
    </row>
    <row r="252" spans="3:6" x14ac:dyDescent="0.2">
      <c r="C252" s="153"/>
      <c r="D252" s="153"/>
      <c r="E252" s="40"/>
      <c r="F252" s="5"/>
    </row>
    <row r="253" spans="3:6" x14ac:dyDescent="0.2">
      <c r="C253" s="153"/>
      <c r="D253" s="153"/>
      <c r="E253" s="40"/>
      <c r="F253" s="5"/>
    </row>
    <row r="254" spans="3:6" x14ac:dyDescent="0.2">
      <c r="C254" s="153"/>
      <c r="D254" s="153"/>
      <c r="E254" s="40"/>
      <c r="F254" s="5"/>
    </row>
    <row r="255" spans="3:6" x14ac:dyDescent="0.2">
      <c r="C255" s="153"/>
      <c r="D255" s="153"/>
      <c r="E255" s="40"/>
      <c r="F255" s="5"/>
    </row>
    <row r="256" spans="3:6" x14ac:dyDescent="0.2">
      <c r="C256" s="153"/>
      <c r="D256" s="153"/>
      <c r="E256" s="40"/>
      <c r="F256" s="5"/>
    </row>
    <row r="257" spans="3:6" x14ac:dyDescent="0.2">
      <c r="C257" s="153"/>
      <c r="D257" s="153"/>
      <c r="E257" s="40"/>
      <c r="F257" s="5"/>
    </row>
    <row r="258" spans="3:6" x14ac:dyDescent="0.2">
      <c r="C258" s="153"/>
      <c r="D258" s="153"/>
      <c r="E258" s="40"/>
      <c r="F258" s="5"/>
    </row>
    <row r="259" spans="3:6" x14ac:dyDescent="0.2">
      <c r="C259" s="153"/>
      <c r="D259" s="153"/>
      <c r="E259" s="40"/>
      <c r="F259" s="5"/>
    </row>
    <row r="260" spans="3:6" x14ac:dyDescent="0.2">
      <c r="C260" s="153"/>
      <c r="D260" s="153"/>
      <c r="E260" s="40"/>
      <c r="F260" s="5"/>
    </row>
    <row r="261" spans="3:6" x14ac:dyDescent="0.2">
      <c r="C261" s="153"/>
      <c r="D261" s="153"/>
      <c r="E261" s="40"/>
      <c r="F261" s="5"/>
    </row>
    <row r="262" spans="3:6" x14ac:dyDescent="0.2">
      <c r="C262" s="153"/>
      <c r="D262" s="153"/>
      <c r="E262" s="40"/>
      <c r="F262" s="5"/>
    </row>
    <row r="263" spans="3:6" x14ac:dyDescent="0.2">
      <c r="C263" s="153"/>
      <c r="D263" s="153"/>
      <c r="E263" s="40"/>
      <c r="F263" s="5"/>
    </row>
    <row r="264" spans="3:6" x14ac:dyDescent="0.2">
      <c r="C264" s="153"/>
      <c r="D264" s="153"/>
      <c r="E264" s="40"/>
      <c r="F264" s="5"/>
    </row>
    <row r="265" spans="3:6" x14ac:dyDescent="0.2">
      <c r="C265" s="153"/>
      <c r="D265" s="153"/>
      <c r="E265" s="40"/>
      <c r="F265" s="5"/>
    </row>
    <row r="266" spans="3:6" x14ac:dyDescent="0.2">
      <c r="C266" s="153"/>
      <c r="D266" s="153"/>
      <c r="E266" s="40"/>
      <c r="F266" s="5"/>
    </row>
    <row r="267" spans="3:6" x14ac:dyDescent="0.2">
      <c r="C267" s="153"/>
      <c r="D267" s="153"/>
      <c r="E267" s="40"/>
      <c r="F267" s="5"/>
    </row>
    <row r="268" spans="3:6" x14ac:dyDescent="0.2">
      <c r="C268" s="153"/>
      <c r="D268" s="153"/>
      <c r="E268" s="40"/>
      <c r="F268" s="5"/>
    </row>
    <row r="269" spans="3:6" x14ac:dyDescent="0.2">
      <c r="C269" s="153"/>
      <c r="D269" s="153"/>
      <c r="E269" s="40"/>
      <c r="F269" s="5"/>
    </row>
  </sheetData>
  <mergeCells count="9">
    <mergeCell ref="A76:B76"/>
    <mergeCell ref="A11:B11"/>
    <mergeCell ref="A69:B69"/>
    <mergeCell ref="A1:F1"/>
    <mergeCell ref="A41:B41"/>
    <mergeCell ref="A63:B63"/>
    <mergeCell ref="A22:B22"/>
    <mergeCell ref="A16:B16"/>
    <mergeCell ref="A27:B27"/>
  </mergeCells>
  <printOptions vertic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/>
  <rowBreaks count="2" manualBreakCount="2">
    <brk id="27" max="5" man="1"/>
    <brk id="52" max="5" man="1"/>
  </rowBreaks>
  <ignoredErrors>
    <ignoredError sqref="E47 E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3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fbe6b863-67b0-449b-884b-abee5afdda92</BSO999929>
</file>

<file path=customXml/itemProps1.xml><?xml version="1.0" encoding="utf-8"?>
<ds:datastoreItem xmlns:ds="http://schemas.openxmlformats.org/officeDocument/2006/customXml" ds:itemID="{77F51582-E460-4FBA-A217-98BD02A8003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Bewertungsübersicht</vt:lpstr>
      <vt:lpstr>BW_01 </vt:lpstr>
      <vt:lpstr>Tabelle1</vt:lpstr>
      <vt:lpstr>Bewertungsübersicht!Druckbereich</vt:lpstr>
      <vt:lpstr>'BW_01 '!Druckbereich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Müller</dc:creator>
  <cp:lastModifiedBy>Thomas Dickhaut</cp:lastModifiedBy>
  <cp:lastPrinted>2018-06-13T13:28:52Z</cp:lastPrinted>
  <dcterms:created xsi:type="dcterms:W3CDTF">2001-01-29T12:13:30Z</dcterms:created>
  <dcterms:modified xsi:type="dcterms:W3CDTF">2018-06-13T13:29:01Z</dcterms:modified>
</cp:coreProperties>
</file>